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725" windowHeight="12270"/>
  </bookViews>
  <sheets>
    <sheet name="01.03.2025" sheetId="1" r:id="rId1"/>
  </sheets>
  <definedNames>
    <definedName name="_xlnm.Print_Titles" localSheetId="0">'01.03.2025'!$11:$11</definedName>
    <definedName name="_xlnm.Print_Area" localSheetId="0">'01.03.2025'!$A$1:$E$103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1" i="1" l="1"/>
  <c r="C104" i="1"/>
  <c r="E49" i="1"/>
  <c r="D49" i="1"/>
  <c r="C49" i="1"/>
  <c r="G49" i="1" s="1"/>
  <c r="E101" i="1" l="1"/>
  <c r="D101" i="1"/>
  <c r="C101" i="1"/>
  <c r="E95" i="1"/>
  <c r="D95" i="1"/>
  <c r="C95" i="1"/>
  <c r="E88" i="1"/>
  <c r="D88" i="1"/>
  <c r="C88" i="1"/>
  <c r="E81" i="1"/>
  <c r="D81" i="1"/>
  <c r="C81" i="1"/>
  <c r="E75" i="1"/>
  <c r="D75" i="1"/>
  <c r="C75" i="1"/>
  <c r="E68" i="1"/>
  <c r="D68" i="1"/>
  <c r="C68" i="1"/>
  <c r="E62" i="1"/>
  <c r="D62" i="1"/>
  <c r="C62" i="1"/>
  <c r="E57" i="1"/>
  <c r="D57" i="1"/>
  <c r="C57" i="1"/>
  <c r="E30" i="1"/>
  <c r="D30" i="1"/>
  <c r="C30" i="1"/>
  <c r="E50" i="1" l="1"/>
  <c r="E103" i="1" s="1"/>
  <c r="E104" i="1" s="1"/>
  <c r="C50" i="1"/>
  <c r="C103" i="1" s="1"/>
  <c r="D50" i="1"/>
  <c r="D103" i="1" s="1"/>
  <c r="D104" i="1" s="1"/>
</calcChain>
</file>

<file path=xl/sharedStrings.xml><?xml version="1.0" encoding="utf-8"?>
<sst xmlns="http://schemas.openxmlformats.org/spreadsheetml/2006/main" count="114" uniqueCount="64">
  <si>
    <t xml:space="preserve">Субвенции, субсидии и иные межбюджетные трансферты, выделенные бюджету Боготольского района </t>
  </si>
  <si>
    <t>Главный распорядитель, распорядитель</t>
  </si>
  <si>
    <t>Наименование субвенций, субсидий из краевого бюджета</t>
  </si>
  <si>
    <t>2025 г.
Сумма,
тыс. руб</t>
  </si>
  <si>
    <t>2026 г.
Сумма,
тыс. руб</t>
  </si>
  <si>
    <t>Администрация Боготольского района</t>
  </si>
  <si>
    <t xml:space="preserve">Субвенция бюджетам муниципальных образований края на осуществлениегосударственных полномочий по созданию и обеспечению деятельности комиссий по делам несовершеннолетних и защите их прав  (в соответствии с Законом края от 26 декабря 2006 года № 21-5589) </t>
  </si>
  <si>
    <t>Субвенция бюджетам  муниципальных образований края, направляемых на реализацию Закона края от 27 декабря 2005 года  № 17-4397 «О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производства»</t>
  </si>
  <si>
    <t>Субвенция бюджетам муниципальных образований края на реализацию Закона края от 19 декабря 2017 года 
№ 4-1274 «О наделении органов местного самоуправления муниципальных районов края отдельными государственными полномочиями по организации регулярных перевозок пассажиров и багажа автомобильным транспортом по межмуниципальным маршрутам регулярных перевозок»</t>
  </si>
  <si>
    <t xml:space="preserve">Субвенция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
</t>
  </si>
  <si>
    <t xml:space="preserve">Субсидия бюджетам муниципальных образований на поддержку деятельности муниципальных молодежных центров </t>
  </si>
  <si>
    <t xml:space="preserve">Субвенция бюджетам муниципальных образований 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дела, переданных органам местного самоуправления Красноярского края» 
   </t>
  </si>
  <si>
    <t xml:space="preserve">Субвенция бюджетам муниципальных образований края 
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 </t>
  </si>
  <si>
    <t xml:space="preserve"> Субвенция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районов, муниципальных и городских округов края отдельными государственными полномочиями по организации мероприятий при осуществлении деятельности по обращению с животными без владельцев» 
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</si>
  <si>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</si>
  <si>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Субвенции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</si>
  <si>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 xml:space="preserve"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
</t>
  </si>
  <si>
    <t>Субвенция бюджетам муниципальных образований на обеспечение жилыми помещениями детей-сирот и детям,оставшихся без попечения родителей,лиц из числа детей-сирот и детей, оставшихся без попечения родителей, и достигли возраста 23 лет  (в соответствии с Законом края от24 декабря 2009г №9-4225)</t>
  </si>
  <si>
    <t>Субвенция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соотвествии с  Законом края от 20 декабря 2007 года № 4-1089)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</si>
  <si>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</si>
  <si>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 xml:space="preserve">Субвенция бюджетам муниципальных образований на реализацию Закона края от 11 июля 2019 года № 7-2988  «О наделении органов местного самоуправления муниципальных районов, муниципальных округов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
по опеке и попечительству в отношении совершеннолетних граждан, а также в сфере патронажа» </t>
  </si>
  <si>
    <t>Итого по распорядителю:</t>
  </si>
  <si>
    <t>Управление образования администрации Боготольского района</t>
  </si>
  <si>
    <t xml:space="preserve">Субвенция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</t>
  </si>
  <si>
    <t xml:space="preserve">Субвенция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 
</t>
  </si>
  <si>
    <t xml:space="preserve">Субвенция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 </t>
  </si>
  <si>
    <t xml:space="preserve">Субвенция бюджетам муниципальных образований края на реализацию Закона края от 19 апреля 2018 года № 5-1533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 </t>
  </si>
  <si>
    <t>Субсидии бюджетам муниципальных образований края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</si>
  <si>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</t>
  </si>
  <si>
    <t>ВСЕГО:</t>
  </si>
  <si>
    <t>Финансовое управление администрации Боготольского района</t>
  </si>
  <si>
    <t>Александровский с/с</t>
  </si>
  <si>
    <t xml:space="preserve">Субвенция бюджетам муниципальных образований края на осуществление  первичного воинского учета органами местного самоуправления поселений, муниципальных и городских округов, в соответствии с Федеральным законом от 28 марта 1998 года № 53-ФЗ «О воинской обязанности и военной службе» </t>
  </si>
  <si>
    <t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</t>
  </si>
  <si>
    <t xml:space="preserve">Боготольский с/с </t>
  </si>
  <si>
    <t>Большекосульский с/с</t>
  </si>
  <si>
    <t>Вагинский с/с</t>
  </si>
  <si>
    <t>Критовский с/с</t>
  </si>
  <si>
    <t>Краснозаводской с/с</t>
  </si>
  <si>
    <t>Чайковский с/с</t>
  </si>
  <si>
    <t>Юрьевский с/с</t>
  </si>
  <si>
    <t xml:space="preserve"> по законодательству Российской Федерации и Красноярского края  на 2025 год и плановый период 2026 - 2027 годы.</t>
  </si>
  <si>
    <t>2027 г.
Сумма,
тыс. руб</t>
  </si>
  <si>
    <t xml:space="preserve"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
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</si>
  <si>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</si>
  <si>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</si>
  <si>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</si>
  <si>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Приложение № 11</t>
  </si>
  <si>
    <t>к Решению районного Совета депутатов</t>
  </si>
  <si>
    <t>от 16.12.2024 № 42-413</t>
  </si>
  <si>
    <t>Иные межбюджетные трансферты на обеспечение первичных мер пожарной безопасности</t>
  </si>
  <si>
    <t>Иные межбюджетные трансферты бюджетам муниципальных образований на реализацию проектов по решению вопросов местного значения, осуществляемых непосредственно населением на территории населенного пункта,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</t>
  </si>
  <si>
    <t>Субсидии на предоставление социальных выплат молодым семьям на приобретение (строительство) жилья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</si>
  <si>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</si>
  <si>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</si>
  <si>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</si>
  <si>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организаций,профессиональных образовательных организаций</t>
  </si>
  <si>
    <t>Иные межбюджетные трансферты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</si>
  <si>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Иные межбюджетные трансферты на оснащение кабинетов общеобразовательных организаций средствами обучения и воспитания</t>
  </si>
  <si>
    <t>Иные межбюджетные трансферты на мероприятия по постановке на государственный учет с одновременной регистрацией прав собственности муниципальных образований на объекты недвижимости</t>
  </si>
  <si>
    <t xml:space="preserve">Иные межбюджетные трансферты бюджетам муниципальных образований за совершенствование территориальной организации местного самоуправления в рамках ведомственного проекта «Повышение качества муниципального управления» 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</si>
  <si>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комплекса процессных мероприятий</t>
  </si>
  <si>
    <t>Приложение № 8</t>
  </si>
  <si>
    <t>от 13.03.2025 № 44-429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</si>
</sst>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6" tint="0.39997558519241921"/>
      <name val="Arial Cyr"/>
      <charset val="204"/>
    </font>
    <font>
      <sz val="8"/>
      <color theme="2"/>
      <name val="Arial Cyr"/>
      <charset val="204"/>
    </font>
    <font>
      <sz val="8"/>
      <color theme="8" tint="0.39997558519241921"/>
      <name val="Arial Cyr"/>
      <charset val="204"/>
    </font>
    <font>
      <sz val="11"/>
      <color rgb="FFFF0000"/>
      <name val="Arial Cyr"/>
      <charset val="204"/>
    </font>
    <font>
      <sz val="8"/>
      <color rgb="FFFF0000"/>
      <name val="Arial Cyr"/>
      <charset val="204"/>
    </font>
    <font>
      <sz val="8"/>
      <color theme="0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sz val="9"/>
      <color rgb="FFFF0000"/>
      <name val="Arial Cyr"/>
      <charset val="204"/>
    </font>
    <font>
      <sz val="9"/>
      <color theme="0"/>
      <name val="Arial Cyr"/>
      <charset val="204"/>
    </font>
    <font>
      <sz val="12"/>
      <color theme="0"/>
      <name val="Arial Cyr"/>
      <charset val="204"/>
    </font>
    <font>
      <sz val="8"/>
      <color theme="2" tint="-0.249977111117893"/>
      <name val="Arial Cyr"/>
      <charset val="204"/>
    </font>
    <font>
      <sz val="10"/>
      <color theme="2"/>
      <name val="Arial Cyr"/>
      <charset val="204"/>
    </font>
    <font>
      <b/>
      <sz val="10"/>
      <color theme="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2" fillId="0" borderId="0" xfId="0" applyFont="1" applyBorder="1" applyAlignment="1">
      <alignment horizontal="right" vertical="distributed"/>
    </xf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 vertical="distributed"/>
    </xf>
    <xf numFmtId="0" fontId="1" fillId="2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/>
    <xf numFmtId="0" fontId="1" fillId="3" borderId="0" xfId="0" applyFont="1" applyFill="1" applyBorder="1"/>
    <xf numFmtId="4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0" fontId="4" fillId="2" borderId="1" xfId="0" quotePrefix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/>
    <xf numFmtId="0" fontId="2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4" fontId="9" fillId="2" borderId="0" xfId="0" applyNumberFormat="1" applyFont="1" applyFill="1" applyBorder="1"/>
    <xf numFmtId="4" fontId="10" fillId="2" borderId="0" xfId="0" applyNumberFormat="1" applyFont="1" applyFill="1" applyBorder="1"/>
    <xf numFmtId="0" fontId="5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4" fontId="7" fillId="2" borderId="2" xfId="0" applyNumberFormat="1" applyFont="1" applyFill="1" applyBorder="1" applyAlignment="1">
      <alignment horizontal="left" vertical="top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4" fontId="3" fillId="2" borderId="5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center" wrapText="1"/>
    </xf>
    <xf numFmtId="4" fontId="11" fillId="2" borderId="0" xfId="0" applyNumberFormat="1" applyFont="1" applyFill="1" applyBorder="1"/>
    <xf numFmtId="0" fontId="1" fillId="5" borderId="0" xfId="0" applyFont="1" applyFill="1" applyBorder="1"/>
    <xf numFmtId="0" fontId="7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/>
    </xf>
    <xf numFmtId="4" fontId="1" fillId="2" borderId="0" xfId="0" applyNumberFormat="1" applyFont="1" applyFill="1" applyBorder="1" applyAlignment="1">
      <alignment horizontal="left" wrapText="1"/>
    </xf>
    <xf numFmtId="164" fontId="1" fillId="2" borderId="0" xfId="0" applyNumberFormat="1" applyFont="1" applyFill="1" applyBorder="1"/>
    <xf numFmtId="0" fontId="1" fillId="2" borderId="0" xfId="0" applyFont="1" applyFill="1" applyBorder="1" applyAlignment="1">
      <alignment horizontal="left" wrapText="1"/>
    </xf>
    <xf numFmtId="4" fontId="12" fillId="2" borderId="0" xfId="0" applyNumberFormat="1" applyFont="1" applyFill="1" applyBorder="1" applyAlignment="1">
      <alignment horizontal="left" wrapText="1"/>
    </xf>
    <xf numFmtId="4" fontId="13" fillId="2" borderId="0" xfId="0" applyNumberFormat="1" applyFont="1" applyFill="1" applyBorder="1" applyAlignment="1">
      <alignment horizontal="left" wrapText="1"/>
    </xf>
    <xf numFmtId="164" fontId="10" fillId="2" borderId="0" xfId="0" applyNumberFormat="1" applyFont="1" applyFill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horizontal="left" wrapText="1"/>
    </xf>
    <xf numFmtId="4" fontId="14" fillId="2" borderId="0" xfId="0" applyNumberFormat="1" applyFont="1" applyFill="1" applyBorder="1" applyAlignment="1">
      <alignment horizontal="left" wrapText="1"/>
    </xf>
    <xf numFmtId="0" fontId="14" fillId="2" borderId="0" xfId="0" applyFont="1" applyFill="1" applyBorder="1"/>
    <xf numFmtId="49" fontId="14" fillId="2" borderId="0" xfId="0" applyNumberFormat="1" applyFont="1" applyFill="1" applyBorder="1" applyAlignment="1">
      <alignment horizontal="right"/>
    </xf>
    <xf numFmtId="49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15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wrapText="1"/>
    </xf>
    <xf numFmtId="164" fontId="11" fillId="2" borderId="0" xfId="0" applyNumberFormat="1" applyFont="1" applyFill="1" applyBorder="1"/>
    <xf numFmtId="4" fontId="16" fillId="2" borderId="0" xfId="0" applyNumberFormat="1" applyFont="1" applyFill="1" applyBorder="1" applyAlignment="1">
      <alignment horizontal="left" wrapText="1"/>
    </xf>
    <xf numFmtId="4" fontId="17" fillId="2" borderId="0" xfId="0" applyNumberFormat="1" applyFont="1" applyFill="1" applyBorder="1" applyAlignment="1">
      <alignment horizontal="left" wrapText="1"/>
    </xf>
    <xf numFmtId="4" fontId="18" fillId="2" borderId="0" xfId="0" applyNumberFormat="1" applyFont="1" applyFill="1" applyBorder="1" applyAlignment="1">
      <alignment horizontal="left" wrapText="1"/>
    </xf>
    <xf numFmtId="164" fontId="19" fillId="2" borderId="0" xfId="0" applyNumberFormat="1" applyFont="1" applyFill="1" applyBorder="1"/>
    <xf numFmtId="4" fontId="14" fillId="0" borderId="0" xfId="0" applyNumberFormat="1" applyFont="1" applyBorder="1" applyAlignment="1">
      <alignment horizontal="left" wrapText="1"/>
    </xf>
    <xf numFmtId="4" fontId="20" fillId="0" borderId="0" xfId="0" applyNumberFormat="1" applyFont="1" applyBorder="1" applyAlignment="1">
      <alignment horizontal="left" wrapText="1"/>
    </xf>
    <xf numFmtId="164" fontId="20" fillId="0" borderId="0" xfId="0" applyNumberFormat="1" applyFont="1" applyBorder="1"/>
    <xf numFmtId="4" fontId="18" fillId="6" borderId="0" xfId="0" applyNumberFormat="1" applyFont="1" applyFill="1" applyBorder="1" applyAlignment="1">
      <alignment horizontal="left" wrapText="1"/>
    </xf>
    <xf numFmtId="164" fontId="19" fillId="6" borderId="0" xfId="0" applyNumberFormat="1" applyFont="1" applyFill="1" applyBorder="1"/>
    <xf numFmtId="4" fontId="14" fillId="6" borderId="0" xfId="0" applyNumberFormat="1" applyFont="1" applyFill="1" applyBorder="1" applyAlignment="1">
      <alignment horizontal="left" wrapText="1"/>
    </xf>
    <xf numFmtId="4" fontId="21" fillId="0" borderId="0" xfId="0" applyNumberFormat="1" applyFont="1" applyBorder="1" applyAlignment="1">
      <alignment horizontal="left" wrapText="1"/>
    </xf>
    <xf numFmtId="164" fontId="1" fillId="0" borderId="0" xfId="0" applyNumberFormat="1" applyFont="1" applyBorder="1"/>
    <xf numFmtId="0" fontId="10" fillId="0" borderId="0" xfId="0" applyFont="1" applyBorder="1" applyAlignment="1">
      <alignment horizontal="left" wrapText="1"/>
    </xf>
    <xf numFmtId="4" fontId="10" fillId="0" borderId="0" xfId="0" applyNumberFormat="1" applyFont="1" applyBorder="1" applyAlignment="1">
      <alignment horizontal="left" wrapText="1"/>
    </xf>
    <xf numFmtId="4" fontId="22" fillId="2" borderId="0" xfId="0" applyNumberFormat="1" applyFont="1" applyFill="1" applyBorder="1" applyAlignment="1">
      <alignment horizontal="center" wrapText="1"/>
    </xf>
    <xf numFmtId="164" fontId="14" fillId="2" borderId="0" xfId="0" applyNumberFormat="1" applyFont="1" applyFill="1" applyBorder="1"/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4" fontId="23" fillId="2" borderId="0" xfId="0" applyNumberFormat="1" applyFont="1" applyFill="1" applyBorder="1" applyAlignment="1">
      <alignment horizont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right" vertical="distributed"/>
    </xf>
    <xf numFmtId="49" fontId="2" fillId="0" borderId="9" xfId="0" applyNumberFormat="1" applyFont="1" applyBorder="1" applyAlignment="1" applyProtection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64" fontId="0" fillId="0" borderId="0" xfId="0" applyNumberFormat="1" applyBorder="1" applyAlignment="1">
      <alignment horizontal="right"/>
    </xf>
    <xf numFmtId="0" fontId="2" fillId="0" borderId="0" xfId="0" applyFont="1" applyBorder="1" applyAlignment="1">
      <alignment horizontal="right" vertical="distributed"/>
    </xf>
    <xf numFmtId="0" fontId="3" fillId="2" borderId="0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W1138"/>
  <sheetViews>
    <sheetView tabSelected="1" view="pageBreakPreview" zoomScaleNormal="100" zoomScaleSheetLayoutView="100" workbookViewId="0">
      <selection activeCell="B3" sqref="B3:E3"/>
    </sheetView>
  </sheetViews>
  <sheetFormatPr defaultRowHeight="11.25" x14ac:dyDescent="0.2"/>
  <cols>
    <col min="1" max="1" width="16.7109375" style="1" customWidth="1"/>
    <col min="2" max="2" width="65.140625" style="58" customWidth="1"/>
    <col min="3" max="3" width="11.28515625" style="58" customWidth="1"/>
    <col min="4" max="4" width="10.7109375" style="58" customWidth="1"/>
    <col min="5" max="5" width="10.5703125" style="73" customWidth="1"/>
    <col min="6" max="6" width="0" style="2" hidden="1" customWidth="1"/>
    <col min="7" max="16384" width="9.140625" style="2"/>
  </cols>
  <sheetData>
    <row r="1" spans="1:49" ht="12.75" x14ac:dyDescent="0.2">
      <c r="B1" s="93" t="s">
        <v>62</v>
      </c>
      <c r="C1" s="93"/>
      <c r="D1" s="93"/>
      <c r="E1" s="93"/>
    </row>
    <row r="2" spans="1:49" ht="12.75" x14ac:dyDescent="0.2">
      <c r="B2" s="94" t="s">
        <v>48</v>
      </c>
      <c r="C2" s="94"/>
      <c r="D2" s="94"/>
      <c r="E2" s="94"/>
    </row>
    <row r="3" spans="1:49" ht="12.75" x14ac:dyDescent="0.2">
      <c r="B3" s="94" t="s">
        <v>63</v>
      </c>
      <c r="C3" s="94"/>
      <c r="D3" s="94"/>
      <c r="E3" s="94"/>
    </row>
    <row r="4" spans="1:49" ht="12.75" x14ac:dyDescent="0.2">
      <c r="B4" s="85"/>
      <c r="C4" s="93" t="s">
        <v>47</v>
      </c>
      <c r="D4" s="93"/>
      <c r="E4" s="93"/>
      <c r="F4" s="93"/>
    </row>
    <row r="5" spans="1:49" ht="12.75" x14ac:dyDescent="0.2">
      <c r="B5" s="85"/>
      <c r="C5" s="94" t="s">
        <v>48</v>
      </c>
      <c r="D5" s="94"/>
      <c r="E5" s="94"/>
      <c r="F5" s="94"/>
    </row>
    <row r="6" spans="1:49" ht="12.75" x14ac:dyDescent="0.2">
      <c r="B6" s="85"/>
      <c r="C6" s="94" t="s">
        <v>49</v>
      </c>
      <c r="D6" s="94"/>
      <c r="E6" s="94"/>
      <c r="F6" s="94"/>
    </row>
    <row r="7" spans="1:49" ht="12.75" x14ac:dyDescent="0.2">
      <c r="B7" s="3"/>
      <c r="C7" s="3"/>
      <c r="D7" s="3"/>
      <c r="E7" s="3"/>
    </row>
    <row r="8" spans="1:49" ht="13.5" customHeight="1" x14ac:dyDescent="0.2">
      <c r="A8" s="4"/>
      <c r="B8" s="5"/>
      <c r="C8" s="5"/>
      <c r="D8" s="5"/>
      <c r="E8" s="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</row>
    <row r="9" spans="1:49" ht="12.75" x14ac:dyDescent="0.2">
      <c r="A9" s="95" t="s">
        <v>0</v>
      </c>
      <c r="B9" s="95"/>
      <c r="C9" s="95"/>
      <c r="D9" s="95"/>
      <c r="E9" s="95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</row>
    <row r="10" spans="1:49" ht="12.75" x14ac:dyDescent="0.2">
      <c r="A10" s="96" t="s">
        <v>41</v>
      </c>
      <c r="B10" s="96"/>
      <c r="C10" s="96"/>
      <c r="D10" s="96"/>
      <c r="E10" s="9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</row>
    <row r="11" spans="1:49" ht="38.25" customHeight="1" x14ac:dyDescent="0.2">
      <c r="A11" s="7" t="s">
        <v>1</v>
      </c>
      <c r="B11" s="7" t="s">
        <v>2</v>
      </c>
      <c r="C11" s="7" t="s">
        <v>3</v>
      </c>
      <c r="D11" s="7" t="s">
        <v>4</v>
      </c>
      <c r="E11" s="7" t="s">
        <v>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ht="51" x14ac:dyDescent="0.2">
      <c r="A12" s="91" t="s">
        <v>5</v>
      </c>
      <c r="B12" s="8" t="s">
        <v>6</v>
      </c>
      <c r="C12" s="9">
        <v>999</v>
      </c>
      <c r="D12" s="9">
        <v>999</v>
      </c>
      <c r="E12" s="9">
        <v>999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49" ht="66" customHeight="1" x14ac:dyDescent="0.2">
      <c r="A13" s="92"/>
      <c r="B13" s="8" t="s">
        <v>7</v>
      </c>
      <c r="C13" s="9">
        <v>5070.8999999999996</v>
      </c>
      <c r="D13" s="9">
        <v>5071</v>
      </c>
      <c r="E13" s="9">
        <v>5071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ht="78" customHeight="1" x14ac:dyDescent="0.2">
      <c r="A14" s="92"/>
      <c r="B14" s="8" t="s">
        <v>8</v>
      </c>
      <c r="C14" s="9">
        <v>21507.5</v>
      </c>
      <c r="D14" s="9">
        <v>21507.5</v>
      </c>
      <c r="E14" s="9">
        <v>21507.5</v>
      </c>
      <c r="F14" s="6">
        <v>1129.0999999999999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</row>
    <row r="15" spans="1:49" ht="78.75" customHeight="1" x14ac:dyDescent="0.2">
      <c r="A15" s="92"/>
      <c r="B15" s="8" t="s">
        <v>9</v>
      </c>
      <c r="C15" s="9">
        <v>811.7</v>
      </c>
      <c r="D15" s="9">
        <v>811.7</v>
      </c>
      <c r="E15" s="9">
        <v>811.7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</row>
    <row r="16" spans="1:49" ht="25.5" x14ac:dyDescent="0.2">
      <c r="A16" s="92"/>
      <c r="B16" s="8" t="s">
        <v>10</v>
      </c>
      <c r="C16" s="9">
        <v>230.6</v>
      </c>
      <c r="D16" s="9">
        <v>230.6</v>
      </c>
      <c r="E16" s="9">
        <v>230.6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</row>
    <row r="17" spans="1:49" ht="54.75" customHeight="1" x14ac:dyDescent="0.2">
      <c r="A17" s="92"/>
      <c r="B17" s="8" t="s">
        <v>11</v>
      </c>
      <c r="C17" s="9">
        <v>30.6</v>
      </c>
      <c r="D17" s="9">
        <v>30.6</v>
      </c>
      <c r="E17" s="9">
        <v>30.6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</row>
    <row r="18" spans="1:49" ht="78" customHeight="1" x14ac:dyDescent="0.2">
      <c r="A18" s="10"/>
      <c r="B18" s="8" t="s">
        <v>12</v>
      </c>
      <c r="C18" s="9">
        <v>2.8</v>
      </c>
      <c r="D18" s="9">
        <v>66.5</v>
      </c>
      <c r="E18" s="9">
        <v>2.6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</row>
    <row r="19" spans="1:49" ht="80.25" customHeight="1" x14ac:dyDescent="0.2">
      <c r="A19" s="10"/>
      <c r="B19" s="8" t="s">
        <v>13</v>
      </c>
      <c r="C19" s="9">
        <v>700.9</v>
      </c>
      <c r="D19" s="9">
        <v>700.9</v>
      </c>
      <c r="E19" s="9">
        <v>700.9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 spans="1:49" ht="30" customHeight="1" x14ac:dyDescent="0.2">
      <c r="A20" s="10"/>
      <c r="B20" s="8" t="s">
        <v>14</v>
      </c>
      <c r="C20" s="9">
        <v>254.6</v>
      </c>
      <c r="D20" s="9">
        <v>254.6</v>
      </c>
      <c r="E20" s="9">
        <v>254.6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49" ht="43.5" customHeight="1" x14ac:dyDescent="0.2">
      <c r="A21" s="10"/>
      <c r="B21" s="8" t="s">
        <v>15</v>
      </c>
      <c r="C21" s="9">
        <v>38.5</v>
      </c>
      <c r="D21" s="9">
        <v>38.5</v>
      </c>
      <c r="E21" s="9">
        <v>38.5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49" ht="88.5" customHeight="1" x14ac:dyDescent="0.2">
      <c r="A22" s="10"/>
      <c r="B22" s="8" t="s">
        <v>16</v>
      </c>
      <c r="C22" s="9">
        <v>11.4</v>
      </c>
      <c r="D22" s="9">
        <v>11.4</v>
      </c>
      <c r="E22" s="9">
        <v>11.4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49" ht="54" customHeight="1" x14ac:dyDescent="0.2">
      <c r="A23" s="10"/>
      <c r="B23" s="8" t="s">
        <v>17</v>
      </c>
      <c r="C23" s="9">
        <v>4604.8</v>
      </c>
      <c r="D23" s="9">
        <v>4604.6000000000004</v>
      </c>
      <c r="E23" s="9">
        <v>4390.3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 spans="1:49" ht="54" customHeight="1" x14ac:dyDescent="0.2">
      <c r="A24" s="10"/>
      <c r="B24" s="8" t="s">
        <v>18</v>
      </c>
      <c r="C24" s="9">
        <v>3302.3</v>
      </c>
      <c r="D24" s="9">
        <v>3302.3</v>
      </c>
      <c r="E24" s="9">
        <v>3302.3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</row>
    <row r="25" spans="1:49" ht="42" customHeight="1" x14ac:dyDescent="0.2">
      <c r="A25" s="10"/>
      <c r="B25" s="12" t="s">
        <v>19</v>
      </c>
      <c r="C25" s="9">
        <v>203</v>
      </c>
      <c r="D25" s="9">
        <v>206.4</v>
      </c>
      <c r="E25" s="9">
        <v>189.5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</row>
    <row r="26" spans="1:49" ht="36.75" customHeight="1" x14ac:dyDescent="0.2">
      <c r="A26" s="78"/>
      <c r="B26" s="86" t="s">
        <v>52</v>
      </c>
      <c r="C26" s="9">
        <v>1544</v>
      </c>
      <c r="D26" s="9">
        <v>607.5</v>
      </c>
      <c r="E26" s="9">
        <v>613.1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</row>
    <row r="27" spans="1:49" ht="52.5" customHeight="1" x14ac:dyDescent="0.2">
      <c r="A27" s="84"/>
      <c r="B27" s="83" t="s">
        <v>60</v>
      </c>
      <c r="C27" s="9">
        <v>24000</v>
      </c>
      <c r="D27" s="9">
        <v>0</v>
      </c>
      <c r="E27" s="9">
        <v>0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</row>
    <row r="28" spans="1:49" ht="44.25" customHeight="1" x14ac:dyDescent="0.2">
      <c r="A28" s="84"/>
      <c r="B28" s="83" t="s">
        <v>59</v>
      </c>
      <c r="C28" s="9">
        <v>71.099999999999994</v>
      </c>
      <c r="D28" s="9">
        <v>0</v>
      </c>
      <c r="E28" s="9"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</row>
    <row r="29" spans="1:49" ht="76.5" customHeight="1" x14ac:dyDescent="0.2">
      <c r="A29" s="10"/>
      <c r="B29" s="8" t="s">
        <v>20</v>
      </c>
      <c r="C29" s="9">
        <v>1505.9</v>
      </c>
      <c r="D29" s="9">
        <v>1505.9</v>
      </c>
      <c r="E29" s="9">
        <v>1505.9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</row>
    <row r="30" spans="1:49" s="17" customFormat="1" ht="13.5" x14ac:dyDescent="0.2">
      <c r="A30" s="13"/>
      <c r="B30" s="14" t="s">
        <v>21</v>
      </c>
      <c r="C30" s="15">
        <f>SUM(C12:C29)</f>
        <v>64889.600000000006</v>
      </c>
      <c r="D30" s="15">
        <f>SUM(D12:D29)</f>
        <v>39949.000000000007</v>
      </c>
      <c r="E30" s="15">
        <f>SUM(E12:E29)</f>
        <v>39659.5</v>
      </c>
      <c r="F30" s="6"/>
      <c r="G30" s="16"/>
      <c r="H30" s="1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</row>
    <row r="31" spans="1:49" ht="132.75" customHeight="1" x14ac:dyDescent="0.2">
      <c r="A31" s="87" t="s">
        <v>22</v>
      </c>
      <c r="B31" s="12" t="s">
        <v>44</v>
      </c>
      <c r="C31" s="9">
        <v>165176.1</v>
      </c>
      <c r="D31" s="18">
        <v>164434.9</v>
      </c>
      <c r="E31" s="18">
        <v>164434.9</v>
      </c>
      <c r="F31" s="6">
        <v>-1700.1</v>
      </c>
      <c r="G31" s="6"/>
      <c r="H31" s="6"/>
      <c r="I31" s="6"/>
      <c r="J31" s="19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</row>
    <row r="32" spans="1:49" ht="132" customHeight="1" x14ac:dyDescent="0.2">
      <c r="A32" s="88"/>
      <c r="B32" s="12" t="s">
        <v>45</v>
      </c>
      <c r="C32" s="9">
        <v>36609.699999999997</v>
      </c>
      <c r="D32" s="18">
        <v>36609.699999999997</v>
      </c>
      <c r="E32" s="18">
        <v>36609.699999999997</v>
      </c>
      <c r="F32" s="6"/>
      <c r="G32" s="6"/>
      <c r="H32" s="6"/>
      <c r="I32" s="6"/>
      <c r="J32" s="19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</row>
    <row r="33" spans="1:49" ht="42.75" customHeight="1" x14ac:dyDescent="0.2">
      <c r="A33" s="88"/>
      <c r="B33" s="20" t="s">
        <v>43</v>
      </c>
      <c r="C33" s="18">
        <v>2031</v>
      </c>
      <c r="D33" s="18">
        <v>2031</v>
      </c>
      <c r="E33" s="18">
        <v>2031</v>
      </c>
      <c r="F33" s="6"/>
      <c r="G33" s="6"/>
      <c r="H33" s="6"/>
      <c r="I33" s="6"/>
      <c r="J33" s="19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</row>
    <row r="34" spans="1:49" ht="42" customHeight="1" x14ac:dyDescent="0.2">
      <c r="A34" s="88"/>
      <c r="B34" s="20" t="s">
        <v>43</v>
      </c>
      <c r="C34" s="9">
        <v>806</v>
      </c>
      <c r="D34" s="18">
        <v>806</v>
      </c>
      <c r="E34" s="18">
        <v>806</v>
      </c>
      <c r="F34" s="6"/>
      <c r="G34" s="6"/>
      <c r="H34" s="6"/>
      <c r="I34" s="6"/>
      <c r="J34" s="19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</row>
    <row r="35" spans="1:49" ht="89.25" customHeight="1" x14ac:dyDescent="0.2">
      <c r="A35" s="88"/>
      <c r="B35" s="12" t="s">
        <v>23</v>
      </c>
      <c r="C35" s="9">
        <v>8706.2999999999993</v>
      </c>
      <c r="D35" s="18">
        <v>8706.2999999999993</v>
      </c>
      <c r="E35" s="18">
        <v>8706.2999999999993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</row>
    <row r="36" spans="1:49" ht="78.75" customHeight="1" x14ac:dyDescent="0.2">
      <c r="A36" s="88"/>
      <c r="B36" s="20" t="s">
        <v>24</v>
      </c>
      <c r="C36" s="9">
        <v>77</v>
      </c>
      <c r="D36" s="18">
        <v>77</v>
      </c>
      <c r="E36" s="18">
        <v>77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</row>
    <row r="37" spans="1:49" ht="102.75" customHeight="1" x14ac:dyDescent="0.2">
      <c r="A37" s="88"/>
      <c r="B37" s="12" t="s">
        <v>25</v>
      </c>
      <c r="C37" s="9">
        <v>117.6</v>
      </c>
      <c r="D37" s="18">
        <v>117.6</v>
      </c>
      <c r="E37" s="18">
        <v>117.6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</row>
    <row r="38" spans="1:49" ht="130.5" customHeight="1" x14ac:dyDescent="0.2">
      <c r="A38" s="88"/>
      <c r="B38" s="12" t="s">
        <v>46</v>
      </c>
      <c r="C38" s="9">
        <v>19225.8</v>
      </c>
      <c r="D38" s="18">
        <v>19225.8</v>
      </c>
      <c r="E38" s="18">
        <v>19225.8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</row>
    <row r="39" spans="1:49" ht="132.75" customHeight="1" x14ac:dyDescent="0.2">
      <c r="A39" s="88"/>
      <c r="B39" s="12" t="s">
        <v>46</v>
      </c>
      <c r="C39" s="9">
        <v>18757.5</v>
      </c>
      <c r="D39" s="18">
        <v>18757.5</v>
      </c>
      <c r="E39" s="18">
        <v>18757.5</v>
      </c>
      <c r="F39" s="6"/>
      <c r="G39" s="16"/>
      <c r="H39" s="1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</row>
    <row r="40" spans="1:49" ht="66.75" customHeight="1" x14ac:dyDescent="0.2">
      <c r="A40" s="21"/>
      <c r="B40" s="12" t="s">
        <v>26</v>
      </c>
      <c r="C40" s="9">
        <v>2784.2</v>
      </c>
      <c r="D40" s="18">
        <v>2784.2</v>
      </c>
      <c r="E40" s="18">
        <v>2784.2</v>
      </c>
      <c r="F40" s="6"/>
      <c r="G40" s="16"/>
      <c r="H40" s="1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</row>
    <row r="41" spans="1:49" ht="54" customHeight="1" x14ac:dyDescent="0.2">
      <c r="A41" s="21"/>
      <c r="B41" s="12" t="s">
        <v>27</v>
      </c>
      <c r="C41" s="9">
        <v>4118.8</v>
      </c>
      <c r="D41" s="18">
        <v>3791.5</v>
      </c>
      <c r="E41" s="18">
        <v>3655.1</v>
      </c>
      <c r="F41" s="6"/>
      <c r="G41" s="16"/>
      <c r="H41" s="1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</row>
    <row r="42" spans="1:49" ht="65.25" customHeight="1" x14ac:dyDescent="0.2">
      <c r="A42" s="21"/>
      <c r="B42" s="12" t="s">
        <v>28</v>
      </c>
      <c r="C42" s="18">
        <v>4004.5</v>
      </c>
      <c r="D42" s="18">
        <v>4004.5</v>
      </c>
      <c r="E42" s="18">
        <v>4004.5</v>
      </c>
      <c r="F42" s="6"/>
      <c r="G42" s="16"/>
      <c r="H42" s="1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</row>
    <row r="43" spans="1:49" ht="41.25" customHeight="1" x14ac:dyDescent="0.2">
      <c r="A43" s="79"/>
      <c r="B43" s="81" t="s">
        <v>53</v>
      </c>
      <c r="C43" s="18">
        <v>3999.6</v>
      </c>
      <c r="D43" s="18">
        <v>0</v>
      </c>
      <c r="E43" s="18">
        <v>0</v>
      </c>
      <c r="F43" s="6"/>
      <c r="G43" s="16"/>
      <c r="H43" s="1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</row>
    <row r="44" spans="1:49" ht="40.5" customHeight="1" x14ac:dyDescent="0.2">
      <c r="A44" s="79"/>
      <c r="B44" s="12" t="s">
        <v>54</v>
      </c>
      <c r="C44" s="18">
        <v>27185.8</v>
      </c>
      <c r="D44" s="18">
        <v>27185.8</v>
      </c>
      <c r="E44" s="18">
        <v>27185.8</v>
      </c>
      <c r="F44" s="6"/>
      <c r="G44" s="16"/>
      <c r="H44" s="1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</row>
    <row r="45" spans="1:49" ht="47.25" customHeight="1" x14ac:dyDescent="0.2">
      <c r="A45" s="79"/>
      <c r="B45" s="83" t="s">
        <v>55</v>
      </c>
      <c r="C45" s="18">
        <v>1913.8</v>
      </c>
      <c r="D45" s="18">
        <v>1942.9</v>
      </c>
      <c r="E45" s="18">
        <v>1978</v>
      </c>
      <c r="F45" s="6"/>
      <c r="G45" s="16"/>
      <c r="H45" s="1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</row>
    <row r="46" spans="1:49" ht="42" customHeight="1" x14ac:dyDescent="0.2">
      <c r="A46" s="79"/>
      <c r="B46" s="82" t="s">
        <v>58</v>
      </c>
      <c r="C46" s="18">
        <v>613.20000000000005</v>
      </c>
      <c r="D46" s="18">
        <v>0</v>
      </c>
      <c r="E46" s="18">
        <v>0</v>
      </c>
      <c r="F46" s="6"/>
      <c r="G46" s="16"/>
      <c r="H46" s="1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</row>
    <row r="47" spans="1:49" ht="57" customHeight="1" x14ac:dyDescent="0.2">
      <c r="A47" s="79"/>
      <c r="B47" s="83" t="s">
        <v>57</v>
      </c>
      <c r="C47" s="18">
        <v>206.5</v>
      </c>
      <c r="D47" s="18">
        <v>206.5</v>
      </c>
      <c r="E47" s="18">
        <v>206.5</v>
      </c>
      <c r="F47" s="6"/>
      <c r="G47" s="16"/>
      <c r="H47" s="1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</row>
    <row r="48" spans="1:49" ht="60.75" customHeight="1" x14ac:dyDescent="0.2">
      <c r="A48" s="79"/>
      <c r="B48" s="82" t="s">
        <v>56</v>
      </c>
      <c r="C48" s="18">
        <v>585.9</v>
      </c>
      <c r="D48" s="18">
        <v>585.9</v>
      </c>
      <c r="E48" s="18">
        <v>585.9</v>
      </c>
      <c r="F48" s="6"/>
      <c r="G48" s="16"/>
      <c r="H48" s="1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</row>
    <row r="49" spans="1:49" s="17" customFormat="1" ht="19.5" customHeight="1" x14ac:dyDescent="0.2">
      <c r="A49" s="13"/>
      <c r="B49" s="14" t="s">
        <v>21</v>
      </c>
      <c r="C49" s="15">
        <f>SUM(C31:C48)</f>
        <v>296919.3</v>
      </c>
      <c r="D49" s="15">
        <f>SUM(D31:D48)</f>
        <v>291267.10000000003</v>
      </c>
      <c r="E49" s="15">
        <f>SUM(E31:E48)</f>
        <v>291165.8</v>
      </c>
      <c r="F49" s="6"/>
      <c r="G49" s="16">
        <f>296919.3-C49</f>
        <v>0</v>
      </c>
      <c r="H49" s="1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</row>
    <row r="50" spans="1:49" s="25" customFormat="1" ht="15.75" customHeight="1" x14ac:dyDescent="0.2">
      <c r="A50" s="22"/>
      <c r="B50" s="23" t="s">
        <v>29</v>
      </c>
      <c r="C50" s="24">
        <f>C30+C49</f>
        <v>361808.9</v>
      </c>
      <c r="D50" s="24">
        <f>D30+D49</f>
        <v>331216.10000000003</v>
      </c>
      <c r="E50" s="24">
        <f>E30+E49</f>
        <v>330825.3</v>
      </c>
      <c r="F50" s="6"/>
      <c r="G50" s="1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</row>
    <row r="51" spans="1:49" s="25" customFormat="1" ht="66.75" customHeight="1" x14ac:dyDescent="0.2">
      <c r="A51" s="26" t="s">
        <v>30</v>
      </c>
      <c r="B51" s="8"/>
      <c r="C51" s="24"/>
      <c r="D51" s="24"/>
      <c r="E51" s="24"/>
      <c r="F51" s="6"/>
      <c r="G51" s="1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</row>
    <row r="52" spans="1:49" ht="57.75" customHeight="1" x14ac:dyDescent="0.2">
      <c r="A52" s="87" t="s">
        <v>31</v>
      </c>
      <c r="B52" s="11" t="s">
        <v>32</v>
      </c>
      <c r="C52" s="9">
        <v>110.6</v>
      </c>
      <c r="D52" s="9">
        <v>121.6</v>
      </c>
      <c r="E52" s="9">
        <v>126.2</v>
      </c>
      <c r="F52" s="6"/>
      <c r="G52" s="6"/>
      <c r="H52" s="6"/>
      <c r="I52" s="6"/>
      <c r="J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</row>
    <row r="53" spans="1:49" ht="28.5" customHeight="1" x14ac:dyDescent="0.2">
      <c r="A53" s="88"/>
      <c r="B53" s="11" t="s">
        <v>50</v>
      </c>
      <c r="C53" s="9">
        <v>67.3</v>
      </c>
      <c r="D53" s="9">
        <v>67.3</v>
      </c>
      <c r="E53" s="9">
        <v>67.3</v>
      </c>
      <c r="F53" s="6"/>
      <c r="G53" s="6"/>
      <c r="H53" s="6"/>
      <c r="I53" s="6"/>
      <c r="J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</row>
    <row r="54" spans="1:49" ht="43.5" customHeight="1" x14ac:dyDescent="0.2">
      <c r="A54" s="88"/>
      <c r="B54" s="11" t="s">
        <v>59</v>
      </c>
      <c r="C54" s="9">
        <v>71.099999999999994</v>
      </c>
      <c r="D54" s="9">
        <v>0</v>
      </c>
      <c r="E54" s="9">
        <v>0</v>
      </c>
      <c r="F54" s="6"/>
      <c r="G54" s="6"/>
      <c r="H54" s="6"/>
      <c r="I54" s="6"/>
      <c r="J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</row>
    <row r="55" spans="1:49" ht="81" customHeight="1" x14ac:dyDescent="0.2">
      <c r="A55" s="88"/>
      <c r="B55" s="11" t="s">
        <v>61</v>
      </c>
      <c r="C55" s="9">
        <v>3.6</v>
      </c>
      <c r="D55" s="9"/>
      <c r="E55" s="9"/>
      <c r="F55" s="6"/>
      <c r="G55" s="6"/>
      <c r="H55" s="6"/>
      <c r="I55" s="6"/>
      <c r="J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</row>
    <row r="56" spans="1:49" ht="63" customHeight="1" x14ac:dyDescent="0.2">
      <c r="A56" s="88"/>
      <c r="B56" s="8" t="s">
        <v>33</v>
      </c>
      <c r="C56" s="9">
        <v>2.5</v>
      </c>
      <c r="D56" s="9">
        <v>2.5</v>
      </c>
      <c r="E56" s="9">
        <v>2.5</v>
      </c>
      <c r="F56" s="6"/>
      <c r="G56" s="16"/>
      <c r="H56" s="1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</row>
    <row r="57" spans="1:49" s="17" customFormat="1" ht="13.5" x14ac:dyDescent="0.2">
      <c r="A57" s="27"/>
      <c r="B57" s="14" t="s">
        <v>21</v>
      </c>
      <c r="C57" s="15">
        <f>SUM(C52:C56)</f>
        <v>255.09999999999997</v>
      </c>
      <c r="D57" s="15">
        <f>SUM(D52:D56)</f>
        <v>191.39999999999998</v>
      </c>
      <c r="E57" s="15">
        <f>SUM(E52:E56)</f>
        <v>196</v>
      </c>
      <c r="F57" s="6"/>
      <c r="G57" s="16"/>
      <c r="H57" s="1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</row>
    <row r="58" spans="1:49" ht="55.5" customHeight="1" x14ac:dyDescent="0.2">
      <c r="A58" s="87" t="s">
        <v>34</v>
      </c>
      <c r="B58" s="11" t="s">
        <v>32</v>
      </c>
      <c r="C58" s="9">
        <v>737.5</v>
      </c>
      <c r="D58" s="9">
        <v>810.6</v>
      </c>
      <c r="E58" s="9">
        <v>841.3</v>
      </c>
      <c r="F58" s="6"/>
      <c r="G58" s="28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</row>
    <row r="59" spans="1:49" ht="29.25" customHeight="1" x14ac:dyDescent="0.2">
      <c r="A59" s="88"/>
      <c r="B59" s="11" t="s">
        <v>50</v>
      </c>
      <c r="C59" s="9">
        <v>427</v>
      </c>
      <c r="D59" s="9">
        <v>427</v>
      </c>
      <c r="E59" s="9">
        <v>427</v>
      </c>
      <c r="F59" s="6"/>
      <c r="G59" s="28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</row>
    <row r="60" spans="1:49" ht="42" customHeight="1" x14ac:dyDescent="0.2">
      <c r="A60" s="88"/>
      <c r="B60" s="11" t="s">
        <v>59</v>
      </c>
      <c r="C60" s="9">
        <v>640</v>
      </c>
      <c r="D60" s="9">
        <v>0</v>
      </c>
      <c r="E60" s="9">
        <v>0</v>
      </c>
      <c r="F60" s="6"/>
      <c r="G60" s="28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</row>
    <row r="61" spans="1:49" ht="64.5" customHeight="1" x14ac:dyDescent="0.2">
      <c r="A61" s="88"/>
      <c r="B61" s="8" t="s">
        <v>33</v>
      </c>
      <c r="C61" s="9">
        <v>15.7</v>
      </c>
      <c r="D61" s="9">
        <v>15.7</v>
      </c>
      <c r="E61" s="9">
        <v>15.7</v>
      </c>
      <c r="F61" s="6"/>
      <c r="G61" s="16"/>
      <c r="H61" s="1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</row>
    <row r="62" spans="1:49" s="17" customFormat="1" ht="13.5" x14ac:dyDescent="0.2">
      <c r="A62" s="27"/>
      <c r="B62" s="14" t="s">
        <v>21</v>
      </c>
      <c r="C62" s="15">
        <f>SUM(C58:C61)</f>
        <v>1820.2</v>
      </c>
      <c r="D62" s="15">
        <f>SUM(D58:D61)</f>
        <v>1253.3</v>
      </c>
      <c r="E62" s="15">
        <f>SUM(E58:E61)</f>
        <v>1284</v>
      </c>
      <c r="F62" s="6"/>
      <c r="G62" s="16"/>
      <c r="H62" s="1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</row>
    <row r="63" spans="1:49" ht="51" x14ac:dyDescent="0.2">
      <c r="A63" s="87" t="s">
        <v>35</v>
      </c>
      <c r="B63" s="11" t="s">
        <v>32</v>
      </c>
      <c r="C63" s="9">
        <v>258.10000000000002</v>
      </c>
      <c r="D63" s="9">
        <v>283.7</v>
      </c>
      <c r="E63" s="9">
        <v>294.39999999999998</v>
      </c>
      <c r="F63" s="6"/>
      <c r="G63" s="6"/>
      <c r="H63" s="6"/>
      <c r="I63" s="6"/>
      <c r="J63" s="11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</row>
    <row r="64" spans="1:49" ht="25.5" x14ac:dyDescent="0.2">
      <c r="A64" s="88"/>
      <c r="B64" s="11" t="s">
        <v>50</v>
      </c>
      <c r="C64" s="9">
        <v>207.5</v>
      </c>
      <c r="D64" s="9">
        <v>207.5</v>
      </c>
      <c r="E64" s="9">
        <v>207.5</v>
      </c>
      <c r="F64" s="6"/>
      <c r="G64" s="6"/>
      <c r="H64" s="6"/>
      <c r="I64" s="6"/>
      <c r="J64" s="19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</row>
    <row r="65" spans="1:49" ht="41.25" customHeight="1" x14ac:dyDescent="0.2">
      <c r="A65" s="88"/>
      <c r="B65" s="11" t="s">
        <v>59</v>
      </c>
      <c r="C65" s="9">
        <v>298.7</v>
      </c>
      <c r="D65" s="9">
        <v>0</v>
      </c>
      <c r="E65" s="9">
        <v>0</v>
      </c>
      <c r="F65" s="6"/>
      <c r="G65" s="6"/>
      <c r="H65" s="6"/>
      <c r="I65" s="6"/>
      <c r="J65" s="19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</row>
    <row r="66" spans="1:49" ht="79.5" customHeight="1" x14ac:dyDescent="0.2">
      <c r="A66" s="88"/>
      <c r="B66" s="11" t="s">
        <v>61</v>
      </c>
      <c r="C66" s="9">
        <v>15.7</v>
      </c>
      <c r="D66" s="9"/>
      <c r="E66" s="9"/>
      <c r="F66" s="6"/>
      <c r="G66" s="6"/>
      <c r="H66" s="6"/>
      <c r="I66" s="6"/>
      <c r="J66" s="19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</row>
    <row r="67" spans="1:49" ht="63.75" customHeight="1" x14ac:dyDescent="0.2">
      <c r="A67" s="88"/>
      <c r="B67" s="8" t="s">
        <v>33</v>
      </c>
      <c r="C67" s="9">
        <v>7.6</v>
      </c>
      <c r="D67" s="9">
        <v>7.6</v>
      </c>
      <c r="E67" s="9">
        <v>7.6</v>
      </c>
      <c r="F67" s="6"/>
      <c r="G67" s="16"/>
      <c r="H67" s="1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</row>
    <row r="68" spans="1:49" s="17" customFormat="1" ht="13.5" x14ac:dyDescent="0.2">
      <c r="A68" s="29"/>
      <c r="B68" s="13" t="s">
        <v>21</v>
      </c>
      <c r="C68" s="15">
        <f>SUM(C63:C67)</f>
        <v>787.6</v>
      </c>
      <c r="D68" s="15">
        <f>SUM(D63:D67)</f>
        <v>498.8</v>
      </c>
      <c r="E68" s="15">
        <f>SUM(E63:E67)</f>
        <v>509.5</v>
      </c>
      <c r="F68" s="6"/>
      <c r="G68" s="16"/>
      <c r="H68" s="1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</row>
    <row r="69" spans="1:49" ht="51" x14ac:dyDescent="0.2">
      <c r="A69" s="87" t="s">
        <v>36</v>
      </c>
      <c r="B69" s="11" t="s">
        <v>32</v>
      </c>
      <c r="C69" s="9">
        <v>221.2</v>
      </c>
      <c r="D69" s="9">
        <v>243.2</v>
      </c>
      <c r="E69" s="9">
        <v>252.4</v>
      </c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</row>
    <row r="70" spans="1:49" ht="25.5" x14ac:dyDescent="0.2">
      <c r="A70" s="88"/>
      <c r="B70" s="11" t="s">
        <v>50</v>
      </c>
      <c r="C70" s="9">
        <v>147.19999999999999</v>
      </c>
      <c r="D70" s="9">
        <v>147.19999999999999</v>
      </c>
      <c r="E70" s="9">
        <v>147.19999999999999</v>
      </c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</row>
    <row r="71" spans="1:49" ht="92.25" customHeight="1" x14ac:dyDescent="0.2">
      <c r="A71" s="88"/>
      <c r="B71" s="11" t="s">
        <v>51</v>
      </c>
      <c r="C71" s="9">
        <v>320</v>
      </c>
      <c r="D71" s="9"/>
      <c r="E71" s="9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</row>
    <row r="72" spans="1:49" ht="42.75" customHeight="1" x14ac:dyDescent="0.2">
      <c r="A72" s="88"/>
      <c r="B72" s="11" t="s">
        <v>59</v>
      </c>
      <c r="C72" s="9">
        <v>256</v>
      </c>
      <c r="D72" s="9">
        <v>0</v>
      </c>
      <c r="E72" s="9">
        <v>0</v>
      </c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</row>
    <row r="73" spans="1:49" ht="82.5" customHeight="1" x14ac:dyDescent="0.2">
      <c r="A73" s="88"/>
      <c r="B73" s="11" t="s">
        <v>61</v>
      </c>
      <c r="C73" s="9">
        <v>19</v>
      </c>
      <c r="D73" s="9"/>
      <c r="E73" s="9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</row>
    <row r="74" spans="1:49" ht="63.75" x14ac:dyDescent="0.2">
      <c r="A74" s="88"/>
      <c r="B74" s="8" t="s">
        <v>33</v>
      </c>
      <c r="C74" s="9">
        <v>5.4</v>
      </c>
      <c r="D74" s="9">
        <v>5.4</v>
      </c>
      <c r="E74" s="9">
        <v>5.4</v>
      </c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</row>
    <row r="75" spans="1:49" s="17" customFormat="1" ht="13.5" x14ac:dyDescent="0.2">
      <c r="A75" s="29"/>
      <c r="B75" s="13" t="s">
        <v>21</v>
      </c>
      <c r="C75" s="15">
        <f>SUM(C69:C74)</f>
        <v>968.8</v>
      </c>
      <c r="D75" s="15">
        <f>SUM(D69:D74)</f>
        <v>395.79999999999995</v>
      </c>
      <c r="E75" s="15">
        <f>SUM(E69:E74)</f>
        <v>405</v>
      </c>
      <c r="F75" s="6"/>
      <c r="G75" s="16"/>
      <c r="H75" s="1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</row>
    <row r="76" spans="1:49" ht="55.5" customHeight="1" x14ac:dyDescent="0.2">
      <c r="A76" s="89" t="s">
        <v>37</v>
      </c>
      <c r="B76" s="11" t="s">
        <v>32</v>
      </c>
      <c r="C76" s="9">
        <v>221.2</v>
      </c>
      <c r="D76" s="9">
        <v>243.2</v>
      </c>
      <c r="E76" s="9">
        <v>252.4</v>
      </c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</row>
    <row r="77" spans="1:49" ht="31.5" customHeight="1" x14ac:dyDescent="0.2">
      <c r="A77" s="90"/>
      <c r="B77" s="11" t="s">
        <v>50</v>
      </c>
      <c r="C77" s="9">
        <v>215.4</v>
      </c>
      <c r="D77" s="9">
        <v>215.4</v>
      </c>
      <c r="E77" s="9">
        <v>215.4</v>
      </c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</row>
    <row r="78" spans="1:49" ht="40.5" customHeight="1" x14ac:dyDescent="0.2">
      <c r="A78" s="90"/>
      <c r="B78" s="11" t="s">
        <v>59</v>
      </c>
      <c r="C78" s="9">
        <v>327.10000000000002</v>
      </c>
      <c r="D78" s="9">
        <v>0</v>
      </c>
      <c r="E78" s="9">
        <v>0</v>
      </c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</row>
    <row r="79" spans="1:49" ht="79.5" customHeight="1" x14ac:dyDescent="0.2">
      <c r="A79" s="90"/>
      <c r="B79" s="11" t="s">
        <v>61</v>
      </c>
      <c r="C79" s="9">
        <v>31</v>
      </c>
      <c r="D79" s="9"/>
      <c r="E79" s="9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</row>
    <row r="80" spans="1:49" ht="67.5" customHeight="1" x14ac:dyDescent="0.2">
      <c r="A80" s="90"/>
      <c r="B80" s="8" t="s">
        <v>33</v>
      </c>
      <c r="C80" s="9">
        <v>7.9</v>
      </c>
      <c r="D80" s="9">
        <v>7.9</v>
      </c>
      <c r="E80" s="9">
        <v>7.9</v>
      </c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</row>
    <row r="81" spans="1:49" s="17" customFormat="1" ht="13.5" x14ac:dyDescent="0.2">
      <c r="A81" s="29"/>
      <c r="B81" s="14" t="s">
        <v>21</v>
      </c>
      <c r="C81" s="15">
        <f>SUM(C76:C80)</f>
        <v>802.6</v>
      </c>
      <c r="D81" s="15">
        <f>SUM(D76:D80)</f>
        <v>466.5</v>
      </c>
      <c r="E81" s="15">
        <f>SUM(E76:E80)</f>
        <v>475.7</v>
      </c>
      <c r="F81" s="6"/>
      <c r="G81" s="16"/>
      <c r="H81" s="1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</row>
    <row r="82" spans="1:49" ht="51" x14ac:dyDescent="0.2">
      <c r="A82" s="87" t="s">
        <v>38</v>
      </c>
      <c r="B82" s="11" t="s">
        <v>32</v>
      </c>
      <c r="C82" s="9">
        <v>221.2</v>
      </c>
      <c r="D82" s="9">
        <v>243.2</v>
      </c>
      <c r="E82" s="9">
        <v>252.4</v>
      </c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</row>
    <row r="83" spans="1:49" ht="25.5" x14ac:dyDescent="0.2">
      <c r="A83" s="88"/>
      <c r="B83" s="11" t="s">
        <v>50</v>
      </c>
      <c r="C83" s="9">
        <v>200.8</v>
      </c>
      <c r="D83" s="9">
        <v>200.8</v>
      </c>
      <c r="E83" s="9">
        <v>200.8</v>
      </c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</row>
    <row r="84" spans="1:49" ht="93" customHeight="1" x14ac:dyDescent="0.2">
      <c r="A84" s="88"/>
      <c r="B84" s="11" t="s">
        <v>51</v>
      </c>
      <c r="C84" s="9">
        <v>500</v>
      </c>
      <c r="D84" s="9"/>
      <c r="E84" s="9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</row>
    <row r="85" spans="1:49" ht="42" customHeight="1" x14ac:dyDescent="0.2">
      <c r="A85" s="88"/>
      <c r="B85" s="11" t="s">
        <v>59</v>
      </c>
      <c r="C85" s="9">
        <v>412.4</v>
      </c>
      <c r="D85" s="9">
        <v>0</v>
      </c>
      <c r="E85" s="9">
        <v>0</v>
      </c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</row>
    <row r="86" spans="1:49" ht="81.75" customHeight="1" x14ac:dyDescent="0.2">
      <c r="A86" s="88"/>
      <c r="B86" s="11" t="s">
        <v>61</v>
      </c>
      <c r="C86" s="9">
        <v>32.799999999999997</v>
      </c>
      <c r="D86" s="9"/>
      <c r="E86" s="9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</row>
    <row r="87" spans="1:49" ht="65.25" customHeight="1" x14ac:dyDescent="0.2">
      <c r="A87" s="88"/>
      <c r="B87" s="8" t="s">
        <v>33</v>
      </c>
      <c r="C87" s="9">
        <v>7.4</v>
      </c>
      <c r="D87" s="9">
        <v>7.4</v>
      </c>
      <c r="E87" s="9">
        <v>7.4</v>
      </c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</row>
    <row r="88" spans="1:49" s="17" customFormat="1" ht="13.5" x14ac:dyDescent="0.2">
      <c r="A88" s="29"/>
      <c r="B88" s="14" t="s">
        <v>21</v>
      </c>
      <c r="C88" s="15">
        <f>SUM(C82:C87)</f>
        <v>1374.6000000000001</v>
      </c>
      <c r="D88" s="15">
        <f>SUM(D82:D87)</f>
        <v>451.4</v>
      </c>
      <c r="E88" s="15">
        <f>SUM(E82:E87)</f>
        <v>460.6</v>
      </c>
      <c r="F88" s="6"/>
      <c r="G88" s="16"/>
      <c r="H88" s="1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</row>
    <row r="89" spans="1:49" ht="53.25" customHeight="1" x14ac:dyDescent="0.2">
      <c r="A89" s="87" t="s">
        <v>39</v>
      </c>
      <c r="B89" s="11" t="s">
        <v>32</v>
      </c>
      <c r="C89" s="9">
        <v>110.6</v>
      </c>
      <c r="D89" s="9">
        <v>121.6</v>
      </c>
      <c r="E89" s="9">
        <v>126.2</v>
      </c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</row>
    <row r="90" spans="1:49" ht="27.75" customHeight="1" x14ac:dyDescent="0.2">
      <c r="A90" s="88"/>
      <c r="B90" s="11" t="s">
        <v>50</v>
      </c>
      <c r="C90" s="9">
        <v>101</v>
      </c>
      <c r="D90" s="9">
        <v>101</v>
      </c>
      <c r="E90" s="9">
        <v>101</v>
      </c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</row>
    <row r="91" spans="1:49" ht="94.5" customHeight="1" x14ac:dyDescent="0.2">
      <c r="A91" s="88"/>
      <c r="B91" s="11" t="s">
        <v>51</v>
      </c>
      <c r="C91" s="9">
        <v>384</v>
      </c>
      <c r="D91" s="9"/>
      <c r="E91" s="9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</row>
    <row r="92" spans="1:49" ht="42" customHeight="1" x14ac:dyDescent="0.2">
      <c r="A92" s="88"/>
      <c r="B92" s="11" t="s">
        <v>59</v>
      </c>
      <c r="C92" s="9">
        <v>398.2</v>
      </c>
      <c r="D92" s="9"/>
      <c r="E92" s="9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</row>
    <row r="93" spans="1:49" ht="75" customHeight="1" x14ac:dyDescent="0.2">
      <c r="A93" s="88"/>
      <c r="B93" s="11" t="s">
        <v>61</v>
      </c>
      <c r="C93" s="9">
        <v>3.6</v>
      </c>
      <c r="D93" s="9"/>
      <c r="E93" s="9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</row>
    <row r="94" spans="1:49" ht="64.5" customHeight="1" x14ac:dyDescent="0.2">
      <c r="A94" s="88"/>
      <c r="B94" s="8" t="s">
        <v>33</v>
      </c>
      <c r="C94" s="9">
        <v>3.7</v>
      </c>
      <c r="D94" s="9">
        <v>3.7</v>
      </c>
      <c r="E94" s="9">
        <v>3.7</v>
      </c>
      <c r="F94" s="6"/>
      <c r="G94" s="16"/>
      <c r="H94" s="1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</row>
    <row r="95" spans="1:49" s="17" customFormat="1" ht="13.5" x14ac:dyDescent="0.2">
      <c r="A95" s="29"/>
      <c r="B95" s="14" t="s">
        <v>21</v>
      </c>
      <c r="C95" s="15">
        <f>SUM(C89:C94)</f>
        <v>1001.1</v>
      </c>
      <c r="D95" s="15">
        <f>SUM(D89:D94)</f>
        <v>226.29999999999998</v>
      </c>
      <c r="E95" s="15">
        <f>SUM(E89:E94)</f>
        <v>230.89999999999998</v>
      </c>
      <c r="F95" s="6"/>
      <c r="G95" s="16"/>
      <c r="H95" s="1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</row>
    <row r="96" spans="1:49" ht="51" x14ac:dyDescent="0.2">
      <c r="A96" s="87" t="s">
        <v>40</v>
      </c>
      <c r="B96" s="11" t="s">
        <v>32</v>
      </c>
      <c r="C96" s="9">
        <v>184.4</v>
      </c>
      <c r="D96" s="9">
        <v>203</v>
      </c>
      <c r="E96" s="9">
        <v>210.8</v>
      </c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</row>
    <row r="97" spans="1:49" ht="25.5" x14ac:dyDescent="0.2">
      <c r="A97" s="88"/>
      <c r="B97" s="11" t="s">
        <v>50</v>
      </c>
      <c r="C97" s="9">
        <v>153.4</v>
      </c>
      <c r="D97" s="9">
        <v>153.4</v>
      </c>
      <c r="E97" s="9">
        <v>153.4</v>
      </c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</row>
    <row r="98" spans="1:49" ht="42.75" customHeight="1" x14ac:dyDescent="0.2">
      <c r="A98" s="88"/>
      <c r="B98" s="11" t="s">
        <v>59</v>
      </c>
      <c r="C98" s="9">
        <v>469.3</v>
      </c>
      <c r="D98" s="9"/>
      <c r="E98" s="9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</row>
    <row r="99" spans="1:49" ht="79.5" customHeight="1" x14ac:dyDescent="0.2">
      <c r="A99" s="88"/>
      <c r="B99" s="11" t="s">
        <v>61</v>
      </c>
      <c r="C99" s="9">
        <v>16.399999999999999</v>
      </c>
      <c r="D99" s="9"/>
      <c r="E99" s="9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</row>
    <row r="100" spans="1:49" ht="65.25" customHeight="1" x14ac:dyDescent="0.2">
      <c r="A100" s="88"/>
      <c r="B100" s="8" t="s">
        <v>33</v>
      </c>
      <c r="C100" s="9">
        <v>5.6</v>
      </c>
      <c r="D100" s="9">
        <v>5.6</v>
      </c>
      <c r="E100" s="9">
        <v>5.6</v>
      </c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</row>
    <row r="101" spans="1:49" s="17" customFormat="1" ht="14.25" thickBot="1" x14ac:dyDescent="0.25">
      <c r="A101" s="30"/>
      <c r="B101" s="8"/>
      <c r="C101" s="15">
        <f>SUM(C96:C100)</f>
        <v>829.1</v>
      </c>
      <c r="D101" s="15">
        <f>SUM(D96:D100)</f>
        <v>362</v>
      </c>
      <c r="E101" s="15">
        <f>SUM(E96:E100)</f>
        <v>369.80000000000007</v>
      </c>
      <c r="F101" s="6"/>
      <c r="G101" s="31">
        <f>C57+C62+C68+C75+C81+C88+C95+C101</f>
        <v>7839.1000000000013</v>
      </c>
      <c r="H101" s="32"/>
      <c r="I101" s="32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</row>
    <row r="102" spans="1:49" ht="2.25" hidden="1" customHeight="1" x14ac:dyDescent="0.2">
      <c r="A102" s="33"/>
      <c r="B102" s="34" t="s">
        <v>21</v>
      </c>
      <c r="C102" s="35"/>
      <c r="D102" s="35"/>
      <c r="E102" s="3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</row>
    <row r="103" spans="1:49" s="42" customFormat="1" ht="25.5" customHeight="1" thickBot="1" x14ac:dyDescent="0.25">
      <c r="A103" s="37"/>
      <c r="B103" s="38" t="s">
        <v>29</v>
      </c>
      <c r="C103" s="39">
        <f>C50+C57+C62+C68+C75+C81+C88+C95+C101+C51</f>
        <v>369647.99999999988</v>
      </c>
      <c r="D103" s="39">
        <f>D50+D57+D62+D68+D75+D81+D88+D95+D101</f>
        <v>335061.60000000003</v>
      </c>
      <c r="E103" s="40">
        <f>E50+E57+E62+E68+E75+E81+E88+E95+E101</f>
        <v>334756.8</v>
      </c>
      <c r="F103" s="6"/>
      <c r="G103" s="16"/>
      <c r="H103" s="1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</row>
    <row r="104" spans="1:49" s="42" customFormat="1" ht="25.5" customHeight="1" x14ac:dyDescent="0.2">
      <c r="A104" s="43"/>
      <c r="B104" s="44"/>
      <c r="C104" s="80">
        <f>377443.4-C103</f>
        <v>7795.4000000001397</v>
      </c>
      <c r="D104" s="76">
        <f>335061.6-D103</f>
        <v>0</v>
      </c>
      <c r="E104" s="76">
        <f>334756.8-E103</f>
        <v>0</v>
      </c>
      <c r="F104" s="6"/>
      <c r="G104" s="41"/>
      <c r="H104" s="1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</row>
    <row r="105" spans="1:49" ht="12.75" x14ac:dyDescent="0.2">
      <c r="A105" s="45"/>
      <c r="B105" s="44"/>
      <c r="C105" s="54"/>
      <c r="D105" s="54"/>
      <c r="E105" s="77"/>
      <c r="F105" s="6"/>
      <c r="G105" s="41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</row>
    <row r="106" spans="1:49" ht="23.25" customHeight="1" x14ac:dyDescent="0.2">
      <c r="A106" s="4"/>
      <c r="B106" s="48"/>
      <c r="C106" s="49"/>
      <c r="D106" s="50"/>
      <c r="E106" s="51"/>
      <c r="F106" s="6"/>
      <c r="G106" s="52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</row>
    <row r="107" spans="1:49" ht="18.75" customHeight="1" x14ac:dyDescent="0.2">
      <c r="A107" s="4"/>
      <c r="B107" s="53"/>
      <c r="C107" s="54"/>
      <c r="D107" s="54"/>
      <c r="E107" s="54"/>
      <c r="F107" s="55"/>
      <c r="G107" s="55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</row>
    <row r="108" spans="1:49" ht="11.25" customHeight="1" x14ac:dyDescent="0.2">
      <c r="A108" s="4"/>
      <c r="B108" s="48"/>
      <c r="C108" s="54"/>
      <c r="D108" s="54"/>
      <c r="E108" s="54"/>
      <c r="F108" s="56"/>
      <c r="G108" s="55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</row>
    <row r="109" spans="1:49" ht="15.75" customHeight="1" x14ac:dyDescent="0.2">
      <c r="A109" s="4"/>
      <c r="B109" s="48"/>
      <c r="C109" s="50"/>
      <c r="D109" s="46"/>
      <c r="E109" s="47"/>
      <c r="F109" s="57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</row>
    <row r="110" spans="1:49" ht="27.75" customHeight="1" x14ac:dyDescent="0.2">
      <c r="A110" s="4"/>
      <c r="B110" s="48"/>
      <c r="C110" s="46"/>
      <c r="D110" s="46"/>
      <c r="E110" s="47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</row>
    <row r="111" spans="1:49" ht="40.5" customHeight="1" x14ac:dyDescent="0.2">
      <c r="A111" s="4"/>
      <c r="B111" s="48"/>
      <c r="C111" s="48"/>
      <c r="D111" s="48"/>
      <c r="E111" s="47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</row>
    <row r="112" spans="1:49" s="58" customFormat="1" ht="47.25" customHeight="1" x14ac:dyDescent="0.2">
      <c r="A112" s="48"/>
      <c r="B112" s="48"/>
      <c r="C112" s="46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</row>
    <row r="113" spans="1:49" ht="96" customHeight="1" x14ac:dyDescent="0.2">
      <c r="A113" s="4"/>
      <c r="B113" s="48"/>
      <c r="C113" s="46"/>
      <c r="D113" s="48"/>
      <c r="E113" s="47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</row>
    <row r="114" spans="1:49" x14ac:dyDescent="0.2">
      <c r="A114" s="59"/>
      <c r="B114" s="48"/>
      <c r="C114" s="60"/>
      <c r="D114" s="60"/>
      <c r="E114" s="6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</row>
    <row r="115" spans="1:49" ht="15" x14ac:dyDescent="0.2">
      <c r="A115" s="4"/>
      <c r="B115" s="62"/>
      <c r="C115" s="63"/>
      <c r="D115" s="64"/>
      <c r="E115" s="65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</row>
    <row r="116" spans="1:49" x14ac:dyDescent="0.2">
      <c r="B116" s="48"/>
      <c r="C116" s="66"/>
      <c r="D116" s="66"/>
      <c r="E116" s="6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</row>
    <row r="117" spans="1:49" x14ac:dyDescent="0.2">
      <c r="C117" s="50"/>
      <c r="D117" s="67"/>
      <c r="E117" s="68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</row>
    <row r="118" spans="1:49" ht="15" customHeight="1" x14ac:dyDescent="0.2">
      <c r="C118" s="69"/>
      <c r="D118" s="69"/>
      <c r="E118" s="70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</row>
    <row r="119" spans="1:49" x14ac:dyDescent="0.2">
      <c r="C119" s="71"/>
      <c r="D119" s="71"/>
      <c r="E119" s="71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</row>
    <row r="120" spans="1:49" ht="12.75" x14ac:dyDescent="0.2">
      <c r="C120" s="72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</row>
    <row r="121" spans="1:49" x14ac:dyDescent="0.2"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</row>
    <row r="122" spans="1:49" x14ac:dyDescent="0.2">
      <c r="C122" s="74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</row>
    <row r="123" spans="1:49" x14ac:dyDescent="0.2">
      <c r="C123" s="75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</row>
    <row r="124" spans="1:49" x14ac:dyDescent="0.2"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</row>
    <row r="125" spans="1:49" x14ac:dyDescent="0.2"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</row>
    <row r="126" spans="1:49" x14ac:dyDescent="0.2"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</row>
    <row r="127" spans="1:49" x14ac:dyDescent="0.2"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</row>
    <row r="128" spans="1:49" x14ac:dyDescent="0.2"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</row>
    <row r="129" spans="14:49" x14ac:dyDescent="0.2"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</row>
    <row r="130" spans="14:49" x14ac:dyDescent="0.2"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</row>
    <row r="131" spans="14:49" x14ac:dyDescent="0.2"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</row>
    <row r="132" spans="14:49" x14ac:dyDescent="0.2"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</row>
    <row r="133" spans="14:49" x14ac:dyDescent="0.2"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</row>
    <row r="134" spans="14:49" x14ac:dyDescent="0.2"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</row>
    <row r="135" spans="14:49" x14ac:dyDescent="0.2"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</row>
    <row r="136" spans="14:49" x14ac:dyDescent="0.2"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</row>
    <row r="137" spans="14:49" x14ac:dyDescent="0.2"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</row>
    <row r="138" spans="14:49" x14ac:dyDescent="0.2"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</row>
    <row r="139" spans="14:49" x14ac:dyDescent="0.2"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</row>
    <row r="140" spans="14:49" x14ac:dyDescent="0.2"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</row>
    <row r="141" spans="14:49" x14ac:dyDescent="0.2"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</row>
    <row r="142" spans="14:49" x14ac:dyDescent="0.2"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</row>
    <row r="143" spans="14:49" x14ac:dyDescent="0.2"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</row>
    <row r="144" spans="14:49" x14ac:dyDescent="0.2"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</row>
    <row r="145" spans="14:49" x14ac:dyDescent="0.2"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</row>
    <row r="146" spans="14:49" x14ac:dyDescent="0.2"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</row>
    <row r="147" spans="14:49" x14ac:dyDescent="0.2"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</row>
    <row r="148" spans="14:49" x14ac:dyDescent="0.2"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</row>
    <row r="149" spans="14:49" x14ac:dyDescent="0.2"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</row>
    <row r="150" spans="14:49" x14ac:dyDescent="0.2"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</row>
    <row r="151" spans="14:49" x14ac:dyDescent="0.2"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</row>
    <row r="152" spans="14:49" x14ac:dyDescent="0.2"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</row>
    <row r="153" spans="14:49" x14ac:dyDescent="0.2"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</row>
    <row r="154" spans="14:49" x14ac:dyDescent="0.2"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</row>
    <row r="155" spans="14:49" x14ac:dyDescent="0.2"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</row>
    <row r="156" spans="14:49" x14ac:dyDescent="0.2"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</row>
    <row r="157" spans="14:49" x14ac:dyDescent="0.2"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</row>
    <row r="158" spans="14:49" x14ac:dyDescent="0.2"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</row>
    <row r="159" spans="14:49" x14ac:dyDescent="0.2"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</row>
    <row r="160" spans="14:49" x14ac:dyDescent="0.2"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</row>
    <row r="161" spans="14:49" x14ac:dyDescent="0.2"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</row>
    <row r="162" spans="14:49" x14ac:dyDescent="0.2"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</row>
    <row r="163" spans="14:49" x14ac:dyDescent="0.2"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</row>
    <row r="164" spans="14:49" x14ac:dyDescent="0.2"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</row>
    <row r="165" spans="14:49" x14ac:dyDescent="0.2"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</row>
    <row r="166" spans="14:49" x14ac:dyDescent="0.2"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</row>
    <row r="167" spans="14:49" x14ac:dyDescent="0.2"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</row>
    <row r="168" spans="14:49" x14ac:dyDescent="0.2"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</row>
    <row r="169" spans="14:49" x14ac:dyDescent="0.2"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</row>
    <row r="170" spans="14:49" x14ac:dyDescent="0.2"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</row>
    <row r="171" spans="14:49" x14ac:dyDescent="0.2"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</row>
    <row r="172" spans="14:49" x14ac:dyDescent="0.2"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</row>
    <row r="173" spans="14:49" x14ac:dyDescent="0.2"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</row>
    <row r="174" spans="14:49" x14ac:dyDescent="0.2"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</row>
    <row r="175" spans="14:49" x14ac:dyDescent="0.2"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</row>
    <row r="176" spans="14:49" x14ac:dyDescent="0.2"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</row>
    <row r="177" spans="14:49" x14ac:dyDescent="0.2"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</row>
    <row r="178" spans="14:49" x14ac:dyDescent="0.2"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</row>
    <row r="179" spans="14:49" x14ac:dyDescent="0.2"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</row>
    <row r="180" spans="14:49" x14ac:dyDescent="0.2"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</row>
    <row r="181" spans="14:49" x14ac:dyDescent="0.2"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</row>
    <row r="182" spans="14:49" x14ac:dyDescent="0.2"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</row>
    <row r="183" spans="14:49" x14ac:dyDescent="0.2"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</row>
    <row r="184" spans="14:49" x14ac:dyDescent="0.2"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</row>
    <row r="185" spans="14:49" x14ac:dyDescent="0.2"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</row>
    <row r="186" spans="14:49" x14ac:dyDescent="0.2"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</row>
    <row r="187" spans="14:49" x14ac:dyDescent="0.2"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</row>
    <row r="188" spans="14:49" x14ac:dyDescent="0.2"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</row>
    <row r="189" spans="14:49" x14ac:dyDescent="0.2"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</row>
    <row r="190" spans="14:49" x14ac:dyDescent="0.2"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</row>
    <row r="191" spans="14:49" x14ac:dyDescent="0.2"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</row>
    <row r="192" spans="14:49" x14ac:dyDescent="0.2"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</row>
    <row r="193" spans="14:49" x14ac:dyDescent="0.2"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</row>
    <row r="194" spans="14:49" x14ac:dyDescent="0.2"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</row>
    <row r="195" spans="14:49" x14ac:dyDescent="0.2"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</row>
    <row r="196" spans="14:49" x14ac:dyDescent="0.2"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</row>
    <row r="197" spans="14:49" x14ac:dyDescent="0.2"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</row>
    <row r="198" spans="14:49" x14ac:dyDescent="0.2"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</row>
    <row r="199" spans="14:49" x14ac:dyDescent="0.2"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</row>
    <row r="200" spans="14:49" x14ac:dyDescent="0.2"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</row>
    <row r="201" spans="14:49" x14ac:dyDescent="0.2"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</row>
    <row r="202" spans="14:49" x14ac:dyDescent="0.2"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</row>
    <row r="203" spans="14:49" x14ac:dyDescent="0.2"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</row>
    <row r="204" spans="14:49" x14ac:dyDescent="0.2"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</row>
    <row r="205" spans="14:49" x14ac:dyDescent="0.2"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</row>
    <row r="206" spans="14:49" x14ac:dyDescent="0.2"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</row>
    <row r="207" spans="14:49" x14ac:dyDescent="0.2"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</row>
    <row r="208" spans="14:49" x14ac:dyDescent="0.2"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</row>
    <row r="209" spans="14:49" x14ac:dyDescent="0.2"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</row>
    <row r="210" spans="14:49" x14ac:dyDescent="0.2"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</row>
    <row r="211" spans="14:49" x14ac:dyDescent="0.2"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</row>
    <row r="212" spans="14:49" x14ac:dyDescent="0.2"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</row>
    <row r="213" spans="14:49" x14ac:dyDescent="0.2"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</row>
    <row r="214" spans="14:49" x14ac:dyDescent="0.2"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</row>
    <row r="215" spans="14:49" x14ac:dyDescent="0.2"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</row>
    <row r="216" spans="14:49" x14ac:dyDescent="0.2"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</row>
    <row r="217" spans="14:49" x14ac:dyDescent="0.2"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</row>
    <row r="218" spans="14:49" x14ac:dyDescent="0.2"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</row>
    <row r="219" spans="14:49" x14ac:dyDescent="0.2"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</row>
    <row r="220" spans="14:49" x14ac:dyDescent="0.2"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</row>
    <row r="221" spans="14:49" x14ac:dyDescent="0.2"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</row>
    <row r="222" spans="14:49" x14ac:dyDescent="0.2"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</row>
    <row r="223" spans="14:49" x14ac:dyDescent="0.2"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</row>
    <row r="224" spans="14:49" x14ac:dyDescent="0.2"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</row>
    <row r="225" spans="14:49" x14ac:dyDescent="0.2"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</row>
    <row r="226" spans="14:49" x14ac:dyDescent="0.2"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</row>
    <row r="227" spans="14:49" x14ac:dyDescent="0.2"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</row>
    <row r="228" spans="14:49" x14ac:dyDescent="0.2"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</row>
    <row r="229" spans="14:49" x14ac:dyDescent="0.2"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</row>
    <row r="230" spans="14:49" x14ac:dyDescent="0.2"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</row>
    <row r="231" spans="14:49" x14ac:dyDescent="0.2"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</row>
    <row r="232" spans="14:49" x14ac:dyDescent="0.2"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</row>
    <row r="233" spans="14:49" x14ac:dyDescent="0.2"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</row>
    <row r="234" spans="14:49" x14ac:dyDescent="0.2"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</row>
    <row r="235" spans="14:49" x14ac:dyDescent="0.2"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</row>
    <row r="236" spans="14:49" x14ac:dyDescent="0.2"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</row>
    <row r="237" spans="14:49" x14ac:dyDescent="0.2"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</row>
    <row r="238" spans="14:49" x14ac:dyDescent="0.2"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</row>
    <row r="239" spans="14:49" x14ac:dyDescent="0.2"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</row>
    <row r="240" spans="14:49" x14ac:dyDescent="0.2"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</row>
    <row r="241" spans="14:49" x14ac:dyDescent="0.2"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</row>
    <row r="242" spans="14:49" x14ac:dyDescent="0.2"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</row>
    <row r="243" spans="14:49" x14ac:dyDescent="0.2"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</row>
    <row r="244" spans="14:49" x14ac:dyDescent="0.2"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</row>
    <row r="245" spans="14:49" x14ac:dyDescent="0.2"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</row>
    <row r="246" spans="14:49" x14ac:dyDescent="0.2"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</row>
    <row r="247" spans="14:49" x14ac:dyDescent="0.2"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</row>
    <row r="248" spans="14:49" x14ac:dyDescent="0.2"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</row>
    <row r="249" spans="14:49" x14ac:dyDescent="0.2"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</row>
    <row r="250" spans="14:49" x14ac:dyDescent="0.2"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</row>
    <row r="251" spans="14:49" x14ac:dyDescent="0.2"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</row>
    <row r="252" spans="14:49" x14ac:dyDescent="0.2"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</row>
    <row r="253" spans="14:49" x14ac:dyDescent="0.2"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</row>
    <row r="254" spans="14:49" x14ac:dyDescent="0.2"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</row>
    <row r="255" spans="14:49" x14ac:dyDescent="0.2"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</row>
    <row r="256" spans="14:49" x14ac:dyDescent="0.2"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</row>
    <row r="257" spans="14:49" x14ac:dyDescent="0.2"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</row>
    <row r="258" spans="14:49" x14ac:dyDescent="0.2"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</row>
    <row r="259" spans="14:49" x14ac:dyDescent="0.2"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</row>
    <row r="260" spans="14:49" x14ac:dyDescent="0.2"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</row>
    <row r="261" spans="14:49" x14ac:dyDescent="0.2"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</row>
    <row r="262" spans="14:49" x14ac:dyDescent="0.2"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</row>
    <row r="263" spans="14:49" x14ac:dyDescent="0.2"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</row>
    <row r="264" spans="14:49" x14ac:dyDescent="0.2"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</row>
    <row r="265" spans="14:49" x14ac:dyDescent="0.2"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</row>
    <row r="266" spans="14:49" x14ac:dyDescent="0.2"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</row>
    <row r="267" spans="14:49" x14ac:dyDescent="0.2"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</row>
    <row r="268" spans="14:49" x14ac:dyDescent="0.2"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</row>
    <row r="269" spans="14:49" x14ac:dyDescent="0.2"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</row>
    <row r="270" spans="14:49" x14ac:dyDescent="0.2"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</row>
    <row r="271" spans="14:49" x14ac:dyDescent="0.2"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</row>
    <row r="272" spans="14:49" x14ac:dyDescent="0.2"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</row>
    <row r="273" spans="14:49" x14ac:dyDescent="0.2"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</row>
    <row r="274" spans="14:49" x14ac:dyDescent="0.2"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</row>
    <row r="275" spans="14:49" x14ac:dyDescent="0.2"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</row>
    <row r="276" spans="14:49" x14ac:dyDescent="0.2"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</row>
    <row r="277" spans="14:49" x14ac:dyDescent="0.2"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</row>
    <row r="278" spans="14:49" x14ac:dyDescent="0.2"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</row>
    <row r="279" spans="14:49" x14ac:dyDescent="0.2"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</row>
    <row r="280" spans="14:49" x14ac:dyDescent="0.2"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</row>
    <row r="281" spans="14:49" x14ac:dyDescent="0.2"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</row>
    <row r="282" spans="14:49" x14ac:dyDescent="0.2"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</row>
    <row r="283" spans="14:49" x14ac:dyDescent="0.2"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</row>
    <row r="284" spans="14:49" x14ac:dyDescent="0.2"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</row>
    <row r="285" spans="14:49" x14ac:dyDescent="0.2"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</row>
    <row r="286" spans="14:49" x14ac:dyDescent="0.2"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</row>
    <row r="287" spans="14:49" x14ac:dyDescent="0.2"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</row>
    <row r="288" spans="14:49" x14ac:dyDescent="0.2"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</row>
    <row r="289" spans="14:49" x14ac:dyDescent="0.2"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</row>
    <row r="290" spans="14:49" x14ac:dyDescent="0.2"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</row>
    <row r="291" spans="14:49" x14ac:dyDescent="0.2"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</row>
    <row r="292" spans="14:49" x14ac:dyDescent="0.2"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</row>
    <row r="293" spans="14:49" x14ac:dyDescent="0.2"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</row>
    <row r="294" spans="14:49" x14ac:dyDescent="0.2"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</row>
    <row r="295" spans="14:49" x14ac:dyDescent="0.2"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</row>
    <row r="296" spans="14:49" x14ac:dyDescent="0.2"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</row>
    <row r="297" spans="14:49" x14ac:dyDescent="0.2"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</row>
    <row r="298" spans="14:49" x14ac:dyDescent="0.2"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</row>
    <row r="299" spans="14:49" x14ac:dyDescent="0.2"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</row>
    <row r="300" spans="14:49" x14ac:dyDescent="0.2"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</row>
    <row r="301" spans="14:49" x14ac:dyDescent="0.2"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</row>
    <row r="302" spans="14:49" x14ac:dyDescent="0.2"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</row>
    <row r="303" spans="14:49" x14ac:dyDescent="0.2"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</row>
    <row r="304" spans="14:49" x14ac:dyDescent="0.2"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</row>
    <row r="305" spans="14:49" x14ac:dyDescent="0.2"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</row>
    <row r="306" spans="14:49" x14ac:dyDescent="0.2"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</row>
    <row r="307" spans="14:49" x14ac:dyDescent="0.2"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</row>
    <row r="308" spans="14:49" x14ac:dyDescent="0.2"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</row>
    <row r="309" spans="14:49" x14ac:dyDescent="0.2"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</row>
    <row r="310" spans="14:49" x14ac:dyDescent="0.2"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</row>
    <row r="311" spans="14:49" x14ac:dyDescent="0.2"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</row>
    <row r="312" spans="14:49" x14ac:dyDescent="0.2"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</row>
    <row r="313" spans="14:49" x14ac:dyDescent="0.2"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</row>
    <row r="314" spans="14:49" x14ac:dyDescent="0.2"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</row>
    <row r="315" spans="14:49" x14ac:dyDescent="0.2"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</row>
    <row r="316" spans="14:49" x14ac:dyDescent="0.2"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</row>
    <row r="317" spans="14:49" x14ac:dyDescent="0.2"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</row>
    <row r="318" spans="14:49" x14ac:dyDescent="0.2"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</row>
    <row r="319" spans="14:49" x14ac:dyDescent="0.2"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</row>
    <row r="320" spans="14:49" x14ac:dyDescent="0.2"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</row>
    <row r="321" spans="14:49" x14ac:dyDescent="0.2"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</row>
    <row r="322" spans="14:49" x14ac:dyDescent="0.2"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</row>
    <row r="323" spans="14:49" x14ac:dyDescent="0.2"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</row>
    <row r="324" spans="14:49" x14ac:dyDescent="0.2"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</row>
    <row r="325" spans="14:49" x14ac:dyDescent="0.2"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</row>
    <row r="326" spans="14:49" x14ac:dyDescent="0.2"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</row>
    <row r="327" spans="14:49" x14ac:dyDescent="0.2"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</row>
    <row r="328" spans="14:49" x14ac:dyDescent="0.2"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</row>
    <row r="329" spans="14:49" x14ac:dyDescent="0.2"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</row>
    <row r="330" spans="14:49" x14ac:dyDescent="0.2"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</row>
    <row r="331" spans="14:49" x14ac:dyDescent="0.2"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</row>
    <row r="332" spans="14:49" x14ac:dyDescent="0.2"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</row>
    <row r="333" spans="14:49" x14ac:dyDescent="0.2"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</row>
    <row r="334" spans="14:49" x14ac:dyDescent="0.2"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</row>
    <row r="335" spans="14:49" x14ac:dyDescent="0.2"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</row>
    <row r="336" spans="14:49" x14ac:dyDescent="0.2"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</row>
    <row r="337" spans="14:49" x14ac:dyDescent="0.2"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</row>
    <row r="338" spans="14:49" x14ac:dyDescent="0.2"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</row>
    <row r="339" spans="14:49" x14ac:dyDescent="0.2"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</row>
    <row r="340" spans="14:49" x14ac:dyDescent="0.2"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</row>
    <row r="341" spans="14:49" x14ac:dyDescent="0.2"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</row>
    <row r="342" spans="14:49" x14ac:dyDescent="0.2"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</row>
    <row r="343" spans="14:49" x14ac:dyDescent="0.2"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</row>
    <row r="344" spans="14:49" x14ac:dyDescent="0.2"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</row>
    <row r="345" spans="14:49" x14ac:dyDescent="0.2"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</row>
    <row r="346" spans="14:49" x14ac:dyDescent="0.2"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</row>
    <row r="347" spans="14:49" x14ac:dyDescent="0.2"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</row>
    <row r="348" spans="14:49" x14ac:dyDescent="0.2"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</row>
    <row r="349" spans="14:49" x14ac:dyDescent="0.2"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</row>
    <row r="350" spans="14:49" x14ac:dyDescent="0.2"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</row>
    <row r="351" spans="14:49" x14ac:dyDescent="0.2"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</row>
    <row r="352" spans="14:49" x14ac:dyDescent="0.2"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</row>
    <row r="353" spans="14:49" x14ac:dyDescent="0.2"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</row>
    <row r="354" spans="14:49" x14ac:dyDescent="0.2"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</row>
    <row r="355" spans="14:49" x14ac:dyDescent="0.2"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</row>
    <row r="356" spans="14:49" x14ac:dyDescent="0.2"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</row>
    <row r="357" spans="14:49" x14ac:dyDescent="0.2"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</row>
    <row r="358" spans="14:49" x14ac:dyDescent="0.2"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</row>
    <row r="359" spans="14:49" x14ac:dyDescent="0.2"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</row>
    <row r="360" spans="14:49" x14ac:dyDescent="0.2"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</row>
    <row r="361" spans="14:49" x14ac:dyDescent="0.2"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</row>
    <row r="362" spans="14:49" x14ac:dyDescent="0.2"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</row>
    <row r="363" spans="14:49" x14ac:dyDescent="0.2"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</row>
    <row r="364" spans="14:49" x14ac:dyDescent="0.2"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</row>
    <row r="365" spans="14:49" x14ac:dyDescent="0.2"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</row>
    <row r="366" spans="14:49" x14ac:dyDescent="0.2"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</row>
    <row r="367" spans="14:49" x14ac:dyDescent="0.2"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</row>
    <row r="368" spans="14:49" x14ac:dyDescent="0.2"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</row>
    <row r="369" spans="14:49" x14ac:dyDescent="0.2"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</row>
    <row r="370" spans="14:49" x14ac:dyDescent="0.2"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</row>
    <row r="371" spans="14:49" x14ac:dyDescent="0.2"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</row>
    <row r="372" spans="14:49" x14ac:dyDescent="0.2"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</row>
    <row r="373" spans="14:49" x14ac:dyDescent="0.2"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</row>
    <row r="374" spans="14:49" x14ac:dyDescent="0.2"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</row>
    <row r="375" spans="14:49" x14ac:dyDescent="0.2"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</row>
    <row r="376" spans="14:49" x14ac:dyDescent="0.2"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</row>
    <row r="377" spans="14:49" x14ac:dyDescent="0.2"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</row>
    <row r="378" spans="14:49" x14ac:dyDescent="0.2"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</row>
    <row r="379" spans="14:49" x14ac:dyDescent="0.2"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</row>
    <row r="380" spans="14:49" x14ac:dyDescent="0.2"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</row>
    <row r="381" spans="14:49" x14ac:dyDescent="0.2"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</row>
    <row r="382" spans="14:49" x14ac:dyDescent="0.2"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</row>
    <row r="383" spans="14:49" x14ac:dyDescent="0.2"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</row>
    <row r="384" spans="14:49" x14ac:dyDescent="0.2"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</row>
    <row r="385" spans="14:49" x14ac:dyDescent="0.2"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</row>
    <row r="386" spans="14:49" x14ac:dyDescent="0.2"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</row>
    <row r="387" spans="14:49" x14ac:dyDescent="0.2"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</row>
    <row r="388" spans="14:49" x14ac:dyDescent="0.2"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</row>
    <row r="389" spans="14:49" x14ac:dyDescent="0.2"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</row>
    <row r="390" spans="14:49" x14ac:dyDescent="0.2"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</row>
    <row r="391" spans="14:49" x14ac:dyDescent="0.2"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</row>
    <row r="392" spans="14:49" x14ac:dyDescent="0.2"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</row>
    <row r="393" spans="14:49" x14ac:dyDescent="0.2"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</row>
    <row r="394" spans="14:49" x14ac:dyDescent="0.2"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</row>
    <row r="395" spans="14:49" x14ac:dyDescent="0.2"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</row>
    <row r="396" spans="14:49" x14ac:dyDescent="0.2"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</row>
    <row r="397" spans="14:49" x14ac:dyDescent="0.2"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</row>
    <row r="398" spans="14:49" x14ac:dyDescent="0.2"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</row>
    <row r="399" spans="14:49" x14ac:dyDescent="0.2"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</row>
    <row r="400" spans="14:49" x14ac:dyDescent="0.2"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</row>
    <row r="401" spans="14:49" x14ac:dyDescent="0.2"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</row>
    <row r="402" spans="14:49" x14ac:dyDescent="0.2"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</row>
    <row r="403" spans="14:49" x14ac:dyDescent="0.2"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</row>
    <row r="404" spans="14:49" x14ac:dyDescent="0.2"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</row>
    <row r="405" spans="14:49" x14ac:dyDescent="0.2"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</row>
    <row r="406" spans="14:49" x14ac:dyDescent="0.2"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</row>
    <row r="407" spans="14:49" x14ac:dyDescent="0.2"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</row>
    <row r="408" spans="14:49" x14ac:dyDescent="0.2"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</row>
    <row r="409" spans="14:49" x14ac:dyDescent="0.2"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</row>
    <row r="410" spans="14:49" x14ac:dyDescent="0.2"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</row>
    <row r="411" spans="14:49" x14ac:dyDescent="0.2"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</row>
    <row r="412" spans="14:49" x14ac:dyDescent="0.2"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</row>
    <row r="413" spans="14:49" x14ac:dyDescent="0.2"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</row>
    <row r="414" spans="14:49" x14ac:dyDescent="0.2"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</row>
    <row r="415" spans="14:49" x14ac:dyDescent="0.2"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</row>
    <row r="416" spans="14:49" x14ac:dyDescent="0.2"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</row>
    <row r="417" spans="14:49" x14ac:dyDescent="0.2"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</row>
    <row r="418" spans="14:49" x14ac:dyDescent="0.2"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</row>
    <row r="419" spans="14:49" x14ac:dyDescent="0.2"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</row>
    <row r="420" spans="14:49" x14ac:dyDescent="0.2"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</row>
    <row r="421" spans="14:49" x14ac:dyDescent="0.2"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</row>
    <row r="422" spans="14:49" x14ac:dyDescent="0.2"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</row>
    <row r="423" spans="14:49" x14ac:dyDescent="0.2"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</row>
    <row r="424" spans="14:49" x14ac:dyDescent="0.2"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</row>
    <row r="425" spans="14:49" x14ac:dyDescent="0.2"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</row>
    <row r="426" spans="14:49" x14ac:dyDescent="0.2"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</row>
    <row r="427" spans="14:49" x14ac:dyDescent="0.2"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</row>
    <row r="428" spans="14:49" x14ac:dyDescent="0.2"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</row>
    <row r="429" spans="14:49" x14ac:dyDescent="0.2"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</row>
    <row r="430" spans="14:49" x14ac:dyDescent="0.2"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</row>
    <row r="431" spans="14:49" x14ac:dyDescent="0.2"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</row>
    <row r="432" spans="14:49" x14ac:dyDescent="0.2"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</row>
    <row r="433" spans="14:49" x14ac:dyDescent="0.2"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</row>
    <row r="434" spans="14:49" x14ac:dyDescent="0.2"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</row>
    <row r="435" spans="14:49" x14ac:dyDescent="0.2"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</row>
    <row r="436" spans="14:49" x14ac:dyDescent="0.2"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</row>
    <row r="437" spans="14:49" x14ac:dyDescent="0.2"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</row>
    <row r="438" spans="14:49" x14ac:dyDescent="0.2"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</row>
    <row r="439" spans="14:49" x14ac:dyDescent="0.2"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</row>
    <row r="440" spans="14:49" x14ac:dyDescent="0.2"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</row>
    <row r="441" spans="14:49" x14ac:dyDescent="0.2"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</row>
    <row r="442" spans="14:49" x14ac:dyDescent="0.2"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</row>
    <row r="443" spans="14:49" x14ac:dyDescent="0.2"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</row>
    <row r="444" spans="14:49" x14ac:dyDescent="0.2"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</row>
    <row r="445" spans="14:49" x14ac:dyDescent="0.2"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</row>
    <row r="446" spans="14:49" x14ac:dyDescent="0.2"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</row>
    <row r="447" spans="14:49" x14ac:dyDescent="0.2"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</row>
    <row r="448" spans="14:49" x14ac:dyDescent="0.2"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</row>
    <row r="449" spans="14:49" x14ac:dyDescent="0.2"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</row>
    <row r="450" spans="14:49" x14ac:dyDescent="0.2"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</row>
    <row r="451" spans="14:49" x14ac:dyDescent="0.2"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</row>
    <row r="452" spans="14:49" x14ac:dyDescent="0.2"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</row>
    <row r="453" spans="14:49" x14ac:dyDescent="0.2"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</row>
    <row r="454" spans="14:49" x14ac:dyDescent="0.2"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</row>
    <row r="455" spans="14:49" x14ac:dyDescent="0.2"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</row>
    <row r="456" spans="14:49" x14ac:dyDescent="0.2"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</row>
    <row r="457" spans="14:49" x14ac:dyDescent="0.2"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</row>
    <row r="458" spans="14:49" x14ac:dyDescent="0.2"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</row>
    <row r="459" spans="14:49" x14ac:dyDescent="0.2"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</row>
    <row r="460" spans="14:49" x14ac:dyDescent="0.2"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</row>
    <row r="461" spans="14:49" x14ac:dyDescent="0.2"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</row>
    <row r="462" spans="14:49" x14ac:dyDescent="0.2"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</row>
    <row r="463" spans="14:49" x14ac:dyDescent="0.2"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</row>
    <row r="464" spans="14:49" x14ac:dyDescent="0.2"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</row>
    <row r="465" spans="14:49" x14ac:dyDescent="0.2"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</row>
    <row r="466" spans="14:49" x14ac:dyDescent="0.2"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</row>
    <row r="467" spans="14:49" x14ac:dyDescent="0.2"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</row>
    <row r="468" spans="14:49" x14ac:dyDescent="0.2"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</row>
    <row r="469" spans="14:49" x14ac:dyDescent="0.2"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</row>
    <row r="470" spans="14:49" x14ac:dyDescent="0.2"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</row>
    <row r="471" spans="14:49" x14ac:dyDescent="0.2"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</row>
    <row r="472" spans="14:49" x14ac:dyDescent="0.2"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</row>
    <row r="473" spans="14:49" x14ac:dyDescent="0.2"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</row>
    <row r="474" spans="14:49" x14ac:dyDescent="0.2"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</row>
    <row r="475" spans="14:49" x14ac:dyDescent="0.2"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</row>
    <row r="476" spans="14:49" x14ac:dyDescent="0.2"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</row>
    <row r="477" spans="14:49" x14ac:dyDescent="0.2"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</row>
    <row r="478" spans="14:49" x14ac:dyDescent="0.2"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</row>
    <row r="479" spans="14:49" x14ac:dyDescent="0.2"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</row>
    <row r="480" spans="14:49" x14ac:dyDescent="0.2"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</row>
    <row r="481" spans="14:49" x14ac:dyDescent="0.2"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</row>
    <row r="482" spans="14:49" x14ac:dyDescent="0.2"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</row>
    <row r="483" spans="14:49" x14ac:dyDescent="0.2"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</row>
    <row r="484" spans="14:49" x14ac:dyDescent="0.2"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</row>
    <row r="485" spans="14:49" x14ac:dyDescent="0.2"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</row>
    <row r="486" spans="14:49" x14ac:dyDescent="0.2"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</row>
    <row r="487" spans="14:49" x14ac:dyDescent="0.2"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</row>
    <row r="488" spans="14:49" x14ac:dyDescent="0.2"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</row>
    <row r="489" spans="14:49" x14ac:dyDescent="0.2"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</row>
    <row r="490" spans="14:49" x14ac:dyDescent="0.2"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</row>
    <row r="491" spans="14:49" x14ac:dyDescent="0.2"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</row>
    <row r="492" spans="14:49" x14ac:dyDescent="0.2"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</row>
    <row r="493" spans="14:49" x14ac:dyDescent="0.2"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</row>
    <row r="494" spans="14:49" x14ac:dyDescent="0.2"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</row>
    <row r="495" spans="14:49" x14ac:dyDescent="0.2"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</row>
    <row r="496" spans="14:49" x14ac:dyDescent="0.2"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</row>
    <row r="497" spans="14:49" x14ac:dyDescent="0.2"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</row>
    <row r="498" spans="14:49" x14ac:dyDescent="0.2"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</row>
    <row r="499" spans="14:49" x14ac:dyDescent="0.2"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</row>
    <row r="500" spans="14:49" x14ac:dyDescent="0.2"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</row>
    <row r="501" spans="14:49" x14ac:dyDescent="0.2"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</row>
    <row r="502" spans="14:49" x14ac:dyDescent="0.2"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</row>
    <row r="503" spans="14:49" x14ac:dyDescent="0.2"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</row>
    <row r="504" spans="14:49" x14ac:dyDescent="0.2"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</row>
    <row r="505" spans="14:49" x14ac:dyDescent="0.2"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</row>
    <row r="506" spans="14:49" x14ac:dyDescent="0.2"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</row>
    <row r="507" spans="14:49" x14ac:dyDescent="0.2"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</row>
    <row r="508" spans="14:49" x14ac:dyDescent="0.2"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</row>
    <row r="509" spans="14:49" x14ac:dyDescent="0.2"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</row>
    <row r="510" spans="14:49" x14ac:dyDescent="0.2"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</row>
    <row r="511" spans="14:49" x14ac:dyDescent="0.2"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</row>
    <row r="512" spans="14:49" x14ac:dyDescent="0.2"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</row>
    <row r="513" spans="14:49" x14ac:dyDescent="0.2"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</row>
    <row r="514" spans="14:49" x14ac:dyDescent="0.2"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</row>
    <row r="515" spans="14:49" x14ac:dyDescent="0.2"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</row>
    <row r="516" spans="14:49" x14ac:dyDescent="0.2"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</row>
    <row r="517" spans="14:49" x14ac:dyDescent="0.2"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</row>
    <row r="518" spans="14:49" x14ac:dyDescent="0.2"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</row>
    <row r="519" spans="14:49" x14ac:dyDescent="0.2"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</row>
    <row r="520" spans="14:49" x14ac:dyDescent="0.2"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</row>
    <row r="521" spans="14:49" x14ac:dyDescent="0.2"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</row>
    <row r="522" spans="14:49" x14ac:dyDescent="0.2"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</row>
    <row r="523" spans="14:49" x14ac:dyDescent="0.2"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</row>
    <row r="524" spans="14:49" x14ac:dyDescent="0.2"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</row>
    <row r="525" spans="14:49" x14ac:dyDescent="0.2"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</row>
    <row r="526" spans="14:49" x14ac:dyDescent="0.2"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</row>
    <row r="527" spans="14:49" x14ac:dyDescent="0.2"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</row>
    <row r="528" spans="14:49" x14ac:dyDescent="0.2"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</row>
    <row r="529" spans="14:49" x14ac:dyDescent="0.2"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</row>
    <row r="530" spans="14:49" x14ac:dyDescent="0.2"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</row>
    <row r="531" spans="14:49" x14ac:dyDescent="0.2"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</row>
    <row r="532" spans="14:49" x14ac:dyDescent="0.2"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</row>
    <row r="533" spans="14:49" x14ac:dyDescent="0.2"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</row>
    <row r="534" spans="14:49" x14ac:dyDescent="0.2"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</row>
    <row r="535" spans="14:49" x14ac:dyDescent="0.2"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</row>
    <row r="536" spans="14:49" x14ac:dyDescent="0.2"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</row>
    <row r="537" spans="14:49" x14ac:dyDescent="0.2"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</row>
    <row r="538" spans="14:49" x14ac:dyDescent="0.2"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</row>
    <row r="539" spans="14:49" x14ac:dyDescent="0.2"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</row>
    <row r="540" spans="14:49" x14ac:dyDescent="0.2"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</row>
    <row r="541" spans="14:49" x14ac:dyDescent="0.2"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</row>
    <row r="542" spans="14:49" x14ac:dyDescent="0.2"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</row>
    <row r="543" spans="14:49" x14ac:dyDescent="0.2"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</row>
    <row r="544" spans="14:49" x14ac:dyDescent="0.2"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</row>
    <row r="545" spans="14:49" x14ac:dyDescent="0.2"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</row>
    <row r="546" spans="14:49" x14ac:dyDescent="0.2"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</row>
    <row r="547" spans="14:49" x14ac:dyDescent="0.2"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</row>
    <row r="548" spans="14:49" x14ac:dyDescent="0.2"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</row>
    <row r="549" spans="14:49" x14ac:dyDescent="0.2"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</row>
    <row r="550" spans="14:49" x14ac:dyDescent="0.2"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</row>
    <row r="551" spans="14:49" x14ac:dyDescent="0.2"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</row>
    <row r="552" spans="14:49" x14ac:dyDescent="0.2"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</row>
    <row r="553" spans="14:49" x14ac:dyDescent="0.2"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</row>
    <row r="554" spans="14:49" x14ac:dyDescent="0.2"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</row>
    <row r="555" spans="14:49" x14ac:dyDescent="0.2"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</row>
    <row r="556" spans="14:49" x14ac:dyDescent="0.2"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</row>
    <row r="557" spans="14:49" x14ac:dyDescent="0.2"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</row>
    <row r="558" spans="14:49" x14ac:dyDescent="0.2"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</row>
    <row r="559" spans="14:49" x14ac:dyDescent="0.2"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</row>
    <row r="560" spans="14:49" x14ac:dyDescent="0.2"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</row>
    <row r="561" spans="14:49" x14ac:dyDescent="0.2"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</row>
    <row r="562" spans="14:49" x14ac:dyDescent="0.2"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</row>
    <row r="563" spans="14:49" x14ac:dyDescent="0.2"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</row>
    <row r="564" spans="14:49" x14ac:dyDescent="0.2"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</row>
    <row r="565" spans="14:49" x14ac:dyDescent="0.2"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</row>
    <row r="566" spans="14:49" x14ac:dyDescent="0.2"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</row>
    <row r="567" spans="14:49" x14ac:dyDescent="0.2"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</row>
    <row r="568" spans="14:49" x14ac:dyDescent="0.2"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</row>
    <row r="569" spans="14:49" x14ac:dyDescent="0.2"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</row>
    <row r="570" spans="14:49" x14ac:dyDescent="0.2"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</row>
    <row r="571" spans="14:49" x14ac:dyDescent="0.2"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</row>
    <row r="572" spans="14:49" x14ac:dyDescent="0.2"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</row>
    <row r="573" spans="14:49" x14ac:dyDescent="0.2"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</row>
    <row r="574" spans="14:49" x14ac:dyDescent="0.2"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</row>
    <row r="575" spans="14:49" x14ac:dyDescent="0.2"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</row>
    <row r="576" spans="14:49" x14ac:dyDescent="0.2"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</row>
    <row r="577" spans="14:49" x14ac:dyDescent="0.2"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</row>
    <row r="578" spans="14:49" x14ac:dyDescent="0.2"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</row>
    <row r="579" spans="14:49" x14ac:dyDescent="0.2"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</row>
    <row r="580" spans="14:49" x14ac:dyDescent="0.2"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</row>
    <row r="581" spans="14:49" x14ac:dyDescent="0.2"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</row>
    <row r="582" spans="14:49" x14ac:dyDescent="0.2"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</row>
    <row r="583" spans="14:49" x14ac:dyDescent="0.2"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</row>
    <row r="584" spans="14:49" x14ac:dyDescent="0.2"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</row>
    <row r="585" spans="14:49" x14ac:dyDescent="0.2"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</row>
    <row r="586" spans="14:49" x14ac:dyDescent="0.2"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</row>
    <row r="587" spans="14:49" x14ac:dyDescent="0.2"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</row>
    <row r="588" spans="14:49" x14ac:dyDescent="0.2"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</row>
    <row r="589" spans="14:49" x14ac:dyDescent="0.2"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</row>
    <row r="590" spans="14:49" x14ac:dyDescent="0.2"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</row>
    <row r="591" spans="14:49" x14ac:dyDescent="0.2"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</row>
    <row r="592" spans="14:49" x14ac:dyDescent="0.2"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</row>
    <row r="593" spans="14:49" x14ac:dyDescent="0.2"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</row>
    <row r="594" spans="14:49" x14ac:dyDescent="0.2"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</row>
    <row r="595" spans="14:49" x14ac:dyDescent="0.2"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</row>
    <row r="596" spans="14:49" x14ac:dyDescent="0.2"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</row>
    <row r="597" spans="14:49" x14ac:dyDescent="0.2"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</row>
    <row r="598" spans="14:49" x14ac:dyDescent="0.2"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</row>
    <row r="599" spans="14:49" x14ac:dyDescent="0.2"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</row>
    <row r="600" spans="14:49" x14ac:dyDescent="0.2"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</row>
    <row r="601" spans="14:49" x14ac:dyDescent="0.2"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</row>
    <row r="602" spans="14:49" x14ac:dyDescent="0.2"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</row>
    <row r="603" spans="14:49" x14ac:dyDescent="0.2"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</row>
    <row r="604" spans="14:49" x14ac:dyDescent="0.2"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</row>
    <row r="605" spans="14:49" x14ac:dyDescent="0.2"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</row>
    <row r="606" spans="14:49" x14ac:dyDescent="0.2"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</row>
    <row r="607" spans="14:49" x14ac:dyDescent="0.2"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</row>
    <row r="608" spans="14:49" x14ac:dyDescent="0.2"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</row>
    <row r="609" spans="14:49" x14ac:dyDescent="0.2"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</row>
    <row r="610" spans="14:49" x14ac:dyDescent="0.2"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</row>
    <row r="611" spans="14:49" x14ac:dyDescent="0.2"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</row>
    <row r="612" spans="14:49" x14ac:dyDescent="0.2"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</row>
    <row r="613" spans="14:49" x14ac:dyDescent="0.2"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</row>
    <row r="614" spans="14:49" x14ac:dyDescent="0.2"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</row>
    <row r="615" spans="14:49" x14ac:dyDescent="0.2"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</row>
    <row r="616" spans="14:49" x14ac:dyDescent="0.2"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</row>
    <row r="617" spans="14:49" x14ac:dyDescent="0.2"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</row>
    <row r="618" spans="14:49" x14ac:dyDescent="0.2"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</row>
    <row r="619" spans="14:49" x14ac:dyDescent="0.2"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</row>
    <row r="620" spans="14:49" x14ac:dyDescent="0.2"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</row>
    <row r="621" spans="14:49" x14ac:dyDescent="0.2"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</row>
    <row r="622" spans="14:49" x14ac:dyDescent="0.2"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</row>
    <row r="623" spans="14:49" x14ac:dyDescent="0.2"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</row>
    <row r="624" spans="14:49" x14ac:dyDescent="0.2"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</row>
    <row r="625" spans="14:49" x14ac:dyDescent="0.2"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</row>
    <row r="626" spans="14:49" x14ac:dyDescent="0.2"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</row>
    <row r="627" spans="14:49" x14ac:dyDescent="0.2"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</row>
    <row r="628" spans="14:49" x14ac:dyDescent="0.2"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</row>
    <row r="629" spans="14:49" x14ac:dyDescent="0.2"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</row>
    <row r="630" spans="14:49" x14ac:dyDescent="0.2"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</row>
    <row r="631" spans="14:49" x14ac:dyDescent="0.2"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</row>
    <row r="632" spans="14:49" x14ac:dyDescent="0.2"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</row>
    <row r="633" spans="14:49" x14ac:dyDescent="0.2"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</row>
    <row r="634" spans="14:49" x14ac:dyDescent="0.2"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</row>
    <row r="635" spans="14:49" x14ac:dyDescent="0.2"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</row>
    <row r="636" spans="14:49" x14ac:dyDescent="0.2"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</row>
    <row r="637" spans="14:49" x14ac:dyDescent="0.2"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</row>
    <row r="638" spans="14:49" x14ac:dyDescent="0.2"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</row>
    <row r="639" spans="14:49" x14ac:dyDescent="0.2"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</row>
    <row r="640" spans="14:49" x14ac:dyDescent="0.2"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</row>
    <row r="641" spans="14:49" x14ac:dyDescent="0.2"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</row>
    <row r="642" spans="14:49" x14ac:dyDescent="0.2"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</row>
    <row r="643" spans="14:49" x14ac:dyDescent="0.2"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</row>
    <row r="644" spans="14:49" x14ac:dyDescent="0.2"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</row>
    <row r="645" spans="14:49" x14ac:dyDescent="0.2"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</row>
    <row r="646" spans="14:49" x14ac:dyDescent="0.2"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</row>
    <row r="647" spans="14:49" x14ac:dyDescent="0.2"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</row>
    <row r="648" spans="14:49" x14ac:dyDescent="0.2"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</row>
    <row r="649" spans="14:49" x14ac:dyDescent="0.2"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</row>
    <row r="650" spans="14:49" x14ac:dyDescent="0.2"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</row>
    <row r="651" spans="14:49" x14ac:dyDescent="0.2"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</row>
    <row r="652" spans="14:49" x14ac:dyDescent="0.2"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</row>
    <row r="653" spans="14:49" x14ac:dyDescent="0.2"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</row>
    <row r="654" spans="14:49" x14ac:dyDescent="0.2"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</row>
    <row r="655" spans="14:49" x14ac:dyDescent="0.2"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</row>
    <row r="656" spans="14:49" x14ac:dyDescent="0.2"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</row>
    <row r="657" spans="14:49" x14ac:dyDescent="0.2"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</row>
    <row r="658" spans="14:49" x14ac:dyDescent="0.2"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</row>
    <row r="659" spans="14:49" x14ac:dyDescent="0.2"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</row>
    <row r="660" spans="14:49" x14ac:dyDescent="0.2"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</row>
    <row r="661" spans="14:49" x14ac:dyDescent="0.2"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</row>
    <row r="662" spans="14:49" x14ac:dyDescent="0.2"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</row>
    <row r="663" spans="14:49" x14ac:dyDescent="0.2"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</row>
    <row r="664" spans="14:49" x14ac:dyDescent="0.2"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</row>
    <row r="665" spans="14:49" x14ac:dyDescent="0.2"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</row>
    <row r="666" spans="14:49" x14ac:dyDescent="0.2"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</row>
    <row r="667" spans="14:49" x14ac:dyDescent="0.2"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</row>
    <row r="668" spans="14:49" x14ac:dyDescent="0.2"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</row>
    <row r="669" spans="14:49" x14ac:dyDescent="0.2"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</row>
    <row r="670" spans="14:49" x14ac:dyDescent="0.2"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</row>
    <row r="671" spans="14:49" x14ac:dyDescent="0.2"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</row>
    <row r="672" spans="14:49" x14ac:dyDescent="0.2"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</row>
    <row r="673" spans="14:49" x14ac:dyDescent="0.2"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</row>
    <row r="674" spans="14:49" x14ac:dyDescent="0.2"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</row>
    <row r="675" spans="14:49" x14ac:dyDescent="0.2"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</row>
    <row r="676" spans="14:49" x14ac:dyDescent="0.2"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</row>
    <row r="677" spans="14:49" x14ac:dyDescent="0.2"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</row>
    <row r="678" spans="14:49" x14ac:dyDescent="0.2"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</row>
    <row r="679" spans="14:49" x14ac:dyDescent="0.2"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</row>
    <row r="680" spans="14:49" x14ac:dyDescent="0.2"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</row>
    <row r="681" spans="14:49" x14ac:dyDescent="0.2"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</row>
    <row r="682" spans="14:49" x14ac:dyDescent="0.2"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</row>
    <row r="683" spans="14:49" x14ac:dyDescent="0.2"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</row>
    <row r="684" spans="14:49" x14ac:dyDescent="0.2"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</row>
    <row r="685" spans="14:49" x14ac:dyDescent="0.2"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</row>
    <row r="686" spans="14:49" x14ac:dyDescent="0.2"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</row>
    <row r="687" spans="14:49" x14ac:dyDescent="0.2"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</row>
    <row r="688" spans="14:49" x14ac:dyDescent="0.2"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</row>
    <row r="689" spans="14:49" x14ac:dyDescent="0.2"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</row>
    <row r="690" spans="14:49" x14ac:dyDescent="0.2"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</row>
    <row r="691" spans="14:49" x14ac:dyDescent="0.2"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</row>
    <row r="692" spans="14:49" x14ac:dyDescent="0.2"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</row>
    <row r="693" spans="14:49" x14ac:dyDescent="0.2"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</row>
    <row r="694" spans="14:49" x14ac:dyDescent="0.2"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</row>
    <row r="695" spans="14:49" x14ac:dyDescent="0.2"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</row>
    <row r="696" spans="14:49" x14ac:dyDescent="0.2"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</row>
    <row r="697" spans="14:49" x14ac:dyDescent="0.2"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</row>
    <row r="698" spans="14:49" x14ac:dyDescent="0.2"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</row>
    <row r="699" spans="14:49" x14ac:dyDescent="0.2"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</row>
    <row r="700" spans="14:49" x14ac:dyDescent="0.2"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</row>
    <row r="701" spans="14:49" x14ac:dyDescent="0.2"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</row>
    <row r="702" spans="14:49" x14ac:dyDescent="0.2"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</row>
    <row r="703" spans="14:49" x14ac:dyDescent="0.2"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</row>
    <row r="704" spans="14:49" x14ac:dyDescent="0.2"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</row>
    <row r="705" spans="14:49" x14ac:dyDescent="0.2"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</row>
    <row r="706" spans="14:49" x14ac:dyDescent="0.2"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</row>
    <row r="707" spans="14:49" x14ac:dyDescent="0.2"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</row>
    <row r="708" spans="14:49" x14ac:dyDescent="0.2"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</row>
    <row r="709" spans="14:49" x14ac:dyDescent="0.2"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</row>
    <row r="710" spans="14:49" x14ac:dyDescent="0.2"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</row>
    <row r="711" spans="14:49" x14ac:dyDescent="0.2"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</row>
    <row r="712" spans="14:49" x14ac:dyDescent="0.2"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</row>
    <row r="713" spans="14:49" x14ac:dyDescent="0.2"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</row>
    <row r="714" spans="14:49" x14ac:dyDescent="0.2"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</row>
    <row r="715" spans="14:49" x14ac:dyDescent="0.2"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</row>
    <row r="716" spans="14:49" x14ac:dyDescent="0.2"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</row>
    <row r="717" spans="14:49" x14ac:dyDescent="0.2"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</row>
    <row r="718" spans="14:49" x14ac:dyDescent="0.2"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</row>
    <row r="719" spans="14:49" x14ac:dyDescent="0.2"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</row>
    <row r="720" spans="14:49" x14ac:dyDescent="0.2"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</row>
    <row r="721" spans="14:49" x14ac:dyDescent="0.2"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</row>
    <row r="722" spans="14:49" x14ac:dyDescent="0.2"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</row>
    <row r="723" spans="14:49" x14ac:dyDescent="0.2"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</row>
    <row r="724" spans="14:49" x14ac:dyDescent="0.2"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</row>
    <row r="725" spans="14:49" x14ac:dyDescent="0.2"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</row>
    <row r="726" spans="14:49" x14ac:dyDescent="0.2"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</row>
    <row r="727" spans="14:49" x14ac:dyDescent="0.2"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</row>
    <row r="728" spans="14:49" x14ac:dyDescent="0.2"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</row>
    <row r="729" spans="14:49" x14ac:dyDescent="0.2"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</row>
    <row r="730" spans="14:49" x14ac:dyDescent="0.2"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</row>
    <row r="731" spans="14:49" x14ac:dyDescent="0.2"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</row>
    <row r="732" spans="14:49" x14ac:dyDescent="0.2"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</row>
    <row r="733" spans="14:49" x14ac:dyDescent="0.2"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</row>
    <row r="734" spans="14:49" x14ac:dyDescent="0.2"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</row>
    <row r="735" spans="14:49" x14ac:dyDescent="0.2"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</row>
    <row r="736" spans="14:49" x14ac:dyDescent="0.2"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</row>
    <row r="737" spans="14:49" x14ac:dyDescent="0.2"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</row>
    <row r="738" spans="14:49" x14ac:dyDescent="0.2"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</row>
    <row r="739" spans="14:49" x14ac:dyDescent="0.2"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</row>
    <row r="740" spans="14:49" x14ac:dyDescent="0.2"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</row>
    <row r="741" spans="14:49" x14ac:dyDescent="0.2"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</row>
    <row r="742" spans="14:49" x14ac:dyDescent="0.2"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</row>
    <row r="743" spans="14:49" x14ac:dyDescent="0.2"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</row>
    <row r="744" spans="14:49" x14ac:dyDescent="0.2"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</row>
    <row r="745" spans="14:49" x14ac:dyDescent="0.2"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</row>
    <row r="746" spans="14:49" x14ac:dyDescent="0.2"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</row>
    <row r="747" spans="14:49" x14ac:dyDescent="0.2"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</row>
    <row r="748" spans="14:49" x14ac:dyDescent="0.2"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</row>
    <row r="749" spans="14:49" x14ac:dyDescent="0.2"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</row>
    <row r="750" spans="14:49" x14ac:dyDescent="0.2"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</row>
    <row r="751" spans="14:49" x14ac:dyDescent="0.2"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</row>
    <row r="752" spans="14:49" x14ac:dyDescent="0.2"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</row>
    <row r="753" spans="14:49" x14ac:dyDescent="0.2"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</row>
    <row r="754" spans="14:49" x14ac:dyDescent="0.2"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</row>
    <row r="755" spans="14:49" x14ac:dyDescent="0.2"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</row>
    <row r="756" spans="14:49" x14ac:dyDescent="0.2"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</row>
    <row r="757" spans="14:49" x14ac:dyDescent="0.2"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</row>
    <row r="758" spans="14:49" x14ac:dyDescent="0.2"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</row>
    <row r="759" spans="14:49" x14ac:dyDescent="0.2"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</row>
    <row r="760" spans="14:49" x14ac:dyDescent="0.2"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</row>
    <row r="761" spans="14:49" x14ac:dyDescent="0.2"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</row>
    <row r="762" spans="14:49" x14ac:dyDescent="0.2"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</row>
    <row r="763" spans="14:49" x14ac:dyDescent="0.2"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</row>
    <row r="764" spans="14:49" x14ac:dyDescent="0.2"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</row>
    <row r="765" spans="14:49" x14ac:dyDescent="0.2"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</row>
    <row r="766" spans="14:49" x14ac:dyDescent="0.2"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</row>
    <row r="767" spans="14:49" x14ac:dyDescent="0.2"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</row>
    <row r="768" spans="14:49" x14ac:dyDescent="0.2"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</row>
    <row r="769" spans="14:49" x14ac:dyDescent="0.2"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</row>
    <row r="770" spans="14:49" x14ac:dyDescent="0.2"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</row>
    <row r="771" spans="14:49" x14ac:dyDescent="0.2"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</row>
    <row r="772" spans="14:49" x14ac:dyDescent="0.2"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</row>
    <row r="773" spans="14:49" x14ac:dyDescent="0.2"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</row>
    <row r="774" spans="14:49" x14ac:dyDescent="0.2"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</row>
    <row r="775" spans="14:49" x14ac:dyDescent="0.2"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</row>
    <row r="776" spans="14:49" x14ac:dyDescent="0.2"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</row>
    <row r="777" spans="14:49" x14ac:dyDescent="0.2"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</row>
    <row r="778" spans="14:49" x14ac:dyDescent="0.2"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</row>
    <row r="779" spans="14:49" x14ac:dyDescent="0.2"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</row>
    <row r="780" spans="14:49" x14ac:dyDescent="0.2"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</row>
    <row r="781" spans="14:49" x14ac:dyDescent="0.2"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</row>
    <row r="782" spans="14:49" x14ac:dyDescent="0.2"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</row>
    <row r="783" spans="14:49" x14ac:dyDescent="0.2"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</row>
    <row r="784" spans="14:49" x14ac:dyDescent="0.2"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</row>
    <row r="785" spans="14:49" x14ac:dyDescent="0.2"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</row>
    <row r="786" spans="14:49" x14ac:dyDescent="0.2"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</row>
    <row r="787" spans="14:49" x14ac:dyDescent="0.2"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</row>
    <row r="788" spans="14:49" x14ac:dyDescent="0.2"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</row>
    <row r="789" spans="14:49" x14ac:dyDescent="0.2"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</row>
    <row r="790" spans="14:49" x14ac:dyDescent="0.2"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</row>
    <row r="791" spans="14:49" x14ac:dyDescent="0.2"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</row>
    <row r="792" spans="14:49" x14ac:dyDescent="0.2"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</row>
    <row r="793" spans="14:49" x14ac:dyDescent="0.2"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</row>
    <row r="794" spans="14:49" x14ac:dyDescent="0.2"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</row>
    <row r="795" spans="14:49" x14ac:dyDescent="0.2"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</row>
    <row r="796" spans="14:49" x14ac:dyDescent="0.2"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</row>
    <row r="797" spans="14:49" x14ac:dyDescent="0.2"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</row>
    <row r="798" spans="14:49" x14ac:dyDescent="0.2"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</row>
    <row r="799" spans="14:49" x14ac:dyDescent="0.2"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</row>
    <row r="800" spans="14:49" x14ac:dyDescent="0.2"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</row>
    <row r="801" spans="14:49" x14ac:dyDescent="0.2"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</row>
    <row r="802" spans="14:49" x14ac:dyDescent="0.2"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</row>
    <row r="803" spans="14:49" x14ac:dyDescent="0.2"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</row>
    <row r="804" spans="14:49" x14ac:dyDescent="0.2"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</row>
    <row r="805" spans="14:49" x14ac:dyDescent="0.2"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</row>
    <row r="806" spans="14:49" x14ac:dyDescent="0.2"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</row>
    <row r="807" spans="14:49" x14ac:dyDescent="0.2"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</row>
    <row r="808" spans="14:49" x14ac:dyDescent="0.2"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</row>
    <row r="809" spans="14:49" x14ac:dyDescent="0.2"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</row>
    <row r="810" spans="14:49" x14ac:dyDescent="0.2"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</row>
    <row r="811" spans="14:49" x14ac:dyDescent="0.2"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</row>
    <row r="812" spans="14:49" x14ac:dyDescent="0.2"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</row>
    <row r="813" spans="14:49" x14ac:dyDescent="0.2"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</row>
    <row r="814" spans="14:49" x14ac:dyDescent="0.2"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</row>
    <row r="815" spans="14:49" x14ac:dyDescent="0.2"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</row>
    <row r="816" spans="14:49" x14ac:dyDescent="0.2"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</row>
    <row r="817" spans="14:49" x14ac:dyDescent="0.2"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</row>
    <row r="818" spans="14:49" x14ac:dyDescent="0.2"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</row>
    <row r="819" spans="14:49" x14ac:dyDescent="0.2"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</row>
    <row r="820" spans="14:49" x14ac:dyDescent="0.2"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</row>
    <row r="821" spans="14:49" x14ac:dyDescent="0.2"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</row>
    <row r="822" spans="14:49" x14ac:dyDescent="0.2"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</row>
    <row r="823" spans="14:49" x14ac:dyDescent="0.2"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</row>
    <row r="824" spans="14:49" x14ac:dyDescent="0.2"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</row>
    <row r="825" spans="14:49" x14ac:dyDescent="0.2"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</row>
    <row r="826" spans="14:49" x14ac:dyDescent="0.2"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</row>
    <row r="827" spans="14:49" x14ac:dyDescent="0.2"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</row>
    <row r="828" spans="14:49" x14ac:dyDescent="0.2"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</row>
    <row r="829" spans="14:49" x14ac:dyDescent="0.2"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</row>
    <row r="830" spans="14:49" x14ac:dyDescent="0.2"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</row>
    <row r="831" spans="14:49" x14ac:dyDescent="0.2"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</row>
    <row r="832" spans="14:49" x14ac:dyDescent="0.2"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</row>
    <row r="833" spans="14:49" x14ac:dyDescent="0.2"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</row>
    <row r="834" spans="14:49" x14ac:dyDescent="0.2"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</row>
    <row r="835" spans="14:49" x14ac:dyDescent="0.2"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</row>
    <row r="836" spans="14:49" x14ac:dyDescent="0.2"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</row>
    <row r="837" spans="14:49" x14ac:dyDescent="0.2"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</row>
    <row r="838" spans="14:49" x14ac:dyDescent="0.2"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</row>
    <row r="839" spans="14:49" x14ac:dyDescent="0.2"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</row>
    <row r="840" spans="14:49" x14ac:dyDescent="0.2"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</row>
    <row r="841" spans="14:49" x14ac:dyDescent="0.2"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</row>
    <row r="842" spans="14:49" x14ac:dyDescent="0.2"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</row>
    <row r="843" spans="14:49" x14ac:dyDescent="0.2"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</row>
    <row r="844" spans="14:49" x14ac:dyDescent="0.2"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</row>
    <row r="845" spans="14:49" x14ac:dyDescent="0.2"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</row>
    <row r="846" spans="14:49" x14ac:dyDescent="0.2"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</row>
    <row r="847" spans="14:49" x14ac:dyDescent="0.2"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</row>
    <row r="848" spans="14:49" x14ac:dyDescent="0.2"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</row>
    <row r="849" spans="14:49" x14ac:dyDescent="0.2"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</row>
    <row r="850" spans="14:49" x14ac:dyDescent="0.2"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</row>
    <row r="851" spans="14:49" x14ac:dyDescent="0.2"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</row>
    <row r="852" spans="14:49" x14ac:dyDescent="0.2"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</row>
    <row r="853" spans="14:49" x14ac:dyDescent="0.2"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</row>
    <row r="854" spans="14:49" x14ac:dyDescent="0.2"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</row>
    <row r="855" spans="14:49" x14ac:dyDescent="0.2"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</row>
    <row r="856" spans="14:49" x14ac:dyDescent="0.2"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</row>
    <row r="857" spans="14:49" x14ac:dyDescent="0.2"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</row>
    <row r="858" spans="14:49" x14ac:dyDescent="0.2"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</row>
    <row r="859" spans="14:49" x14ac:dyDescent="0.2"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</row>
    <row r="860" spans="14:49" x14ac:dyDescent="0.2"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</row>
    <row r="861" spans="14:49" x14ac:dyDescent="0.2"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</row>
    <row r="862" spans="14:49" x14ac:dyDescent="0.2"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</row>
    <row r="863" spans="14:49" x14ac:dyDescent="0.2"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</row>
    <row r="864" spans="14:49" x14ac:dyDescent="0.2"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</row>
    <row r="865" spans="14:49" x14ac:dyDescent="0.2"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</row>
    <row r="866" spans="14:49" x14ac:dyDescent="0.2"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</row>
    <row r="867" spans="14:49" x14ac:dyDescent="0.2"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</row>
    <row r="868" spans="14:49" x14ac:dyDescent="0.2"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</row>
    <row r="869" spans="14:49" x14ac:dyDescent="0.2"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</row>
    <row r="870" spans="14:49" x14ac:dyDescent="0.2"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</row>
    <row r="871" spans="14:49" x14ac:dyDescent="0.2"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</row>
    <row r="872" spans="14:49" x14ac:dyDescent="0.2"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</row>
    <row r="873" spans="14:49" x14ac:dyDescent="0.2"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</row>
    <row r="874" spans="14:49" x14ac:dyDescent="0.2"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</row>
    <row r="875" spans="14:49" x14ac:dyDescent="0.2"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</row>
    <row r="876" spans="14:49" x14ac:dyDescent="0.2"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</row>
    <row r="877" spans="14:49" x14ac:dyDescent="0.2"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</row>
    <row r="878" spans="14:49" x14ac:dyDescent="0.2"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</row>
    <row r="879" spans="14:49" x14ac:dyDescent="0.2"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</row>
    <row r="880" spans="14:49" x14ac:dyDescent="0.2"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</row>
    <row r="881" spans="14:49" x14ac:dyDescent="0.2"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</row>
    <row r="882" spans="14:49" x14ac:dyDescent="0.2"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</row>
    <row r="883" spans="14:49" x14ac:dyDescent="0.2"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</row>
    <row r="884" spans="14:49" x14ac:dyDescent="0.2"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</row>
    <row r="885" spans="14:49" x14ac:dyDescent="0.2"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</row>
    <row r="886" spans="14:49" x14ac:dyDescent="0.2"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</row>
    <row r="887" spans="14:49" x14ac:dyDescent="0.2"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</row>
    <row r="888" spans="14:49" x14ac:dyDescent="0.2"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</row>
    <row r="889" spans="14:49" x14ac:dyDescent="0.2"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</row>
    <row r="890" spans="14:49" x14ac:dyDescent="0.2"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</row>
    <row r="891" spans="14:49" x14ac:dyDescent="0.2"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</row>
    <row r="892" spans="14:49" x14ac:dyDescent="0.2"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</row>
    <row r="893" spans="14:49" x14ac:dyDescent="0.2"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</row>
    <row r="894" spans="14:49" x14ac:dyDescent="0.2"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</row>
    <row r="895" spans="14:49" x14ac:dyDescent="0.2"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</row>
    <row r="896" spans="14:49" x14ac:dyDescent="0.2"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</row>
    <row r="897" spans="14:49" x14ac:dyDescent="0.2"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</row>
    <row r="898" spans="14:49" x14ac:dyDescent="0.2"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</row>
    <row r="899" spans="14:49" x14ac:dyDescent="0.2"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</row>
    <row r="900" spans="14:49" x14ac:dyDescent="0.2"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</row>
    <row r="901" spans="14:49" x14ac:dyDescent="0.2"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</row>
    <row r="902" spans="14:49" x14ac:dyDescent="0.2"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</row>
    <row r="903" spans="14:49" x14ac:dyDescent="0.2"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</row>
    <row r="904" spans="14:49" x14ac:dyDescent="0.2"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</row>
    <row r="905" spans="14:49" x14ac:dyDescent="0.2"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</row>
    <row r="906" spans="14:49" x14ac:dyDescent="0.2"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</row>
    <row r="907" spans="14:49" x14ac:dyDescent="0.2"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</row>
    <row r="908" spans="14:49" x14ac:dyDescent="0.2"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</row>
    <row r="909" spans="14:49" x14ac:dyDescent="0.2"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</row>
    <row r="910" spans="14:49" x14ac:dyDescent="0.2"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</row>
    <row r="911" spans="14:49" x14ac:dyDescent="0.2"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</row>
    <row r="912" spans="14:49" x14ac:dyDescent="0.2"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</row>
    <row r="913" spans="14:49" x14ac:dyDescent="0.2"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</row>
    <row r="914" spans="14:49" x14ac:dyDescent="0.2"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</row>
    <row r="915" spans="14:49" x14ac:dyDescent="0.2"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</row>
    <row r="916" spans="14:49" x14ac:dyDescent="0.2"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</row>
    <row r="917" spans="14:49" x14ac:dyDescent="0.2"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</row>
    <row r="918" spans="14:49" x14ac:dyDescent="0.2"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</row>
    <row r="919" spans="14:49" x14ac:dyDescent="0.2"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</row>
    <row r="920" spans="14:49" x14ac:dyDescent="0.2"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</row>
    <row r="921" spans="14:49" x14ac:dyDescent="0.2"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</row>
    <row r="922" spans="14:49" x14ac:dyDescent="0.2"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</row>
    <row r="923" spans="14:49" x14ac:dyDescent="0.2"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</row>
    <row r="924" spans="14:49" x14ac:dyDescent="0.2"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</row>
    <row r="925" spans="14:49" x14ac:dyDescent="0.2"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</row>
    <row r="926" spans="14:49" x14ac:dyDescent="0.2"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</row>
    <row r="927" spans="14:49" x14ac:dyDescent="0.2"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</row>
    <row r="928" spans="14:49" x14ac:dyDescent="0.2"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</row>
    <row r="929" spans="14:49" x14ac:dyDescent="0.2"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</row>
    <row r="930" spans="14:49" x14ac:dyDescent="0.2"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</row>
    <row r="931" spans="14:49" x14ac:dyDescent="0.2"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</row>
    <row r="932" spans="14:49" x14ac:dyDescent="0.2"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</row>
    <row r="933" spans="14:49" x14ac:dyDescent="0.2"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</row>
    <row r="934" spans="14:49" x14ac:dyDescent="0.2"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</row>
    <row r="935" spans="14:49" x14ac:dyDescent="0.2"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</row>
    <row r="936" spans="14:49" x14ac:dyDescent="0.2"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</row>
    <row r="937" spans="14:49" x14ac:dyDescent="0.2"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</row>
    <row r="938" spans="14:49" x14ac:dyDescent="0.2"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</row>
    <row r="939" spans="14:49" x14ac:dyDescent="0.2"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</row>
    <row r="940" spans="14:49" x14ac:dyDescent="0.2"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</row>
    <row r="941" spans="14:49" x14ac:dyDescent="0.2"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</row>
    <row r="942" spans="14:49" x14ac:dyDescent="0.2"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</row>
    <row r="943" spans="14:49" x14ac:dyDescent="0.2"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</row>
    <row r="944" spans="14:49" x14ac:dyDescent="0.2"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</row>
    <row r="945" spans="14:49" x14ac:dyDescent="0.2"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</row>
    <row r="946" spans="14:49" x14ac:dyDescent="0.2"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</row>
    <row r="947" spans="14:49" x14ac:dyDescent="0.2"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</row>
    <row r="948" spans="14:49" x14ac:dyDescent="0.2"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</row>
    <row r="949" spans="14:49" x14ac:dyDescent="0.2"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</row>
    <row r="950" spans="14:49" x14ac:dyDescent="0.2"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</row>
    <row r="951" spans="14:49" x14ac:dyDescent="0.2"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</row>
    <row r="952" spans="14:49" x14ac:dyDescent="0.2"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</row>
    <row r="953" spans="14:49" x14ac:dyDescent="0.2"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</row>
    <row r="954" spans="14:49" x14ac:dyDescent="0.2"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</row>
    <row r="955" spans="14:49" x14ac:dyDescent="0.2"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</row>
    <row r="956" spans="14:49" x14ac:dyDescent="0.2"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</row>
    <row r="957" spans="14:49" x14ac:dyDescent="0.2"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</row>
    <row r="958" spans="14:49" x14ac:dyDescent="0.2"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</row>
    <row r="959" spans="14:49" x14ac:dyDescent="0.2"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</row>
    <row r="960" spans="14:49" x14ac:dyDescent="0.2"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</row>
    <row r="961" spans="14:49" x14ac:dyDescent="0.2"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</row>
    <row r="962" spans="14:49" x14ac:dyDescent="0.2"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</row>
    <row r="963" spans="14:49" x14ac:dyDescent="0.2"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</row>
    <row r="964" spans="14:49" x14ac:dyDescent="0.2"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</row>
    <row r="965" spans="14:49" x14ac:dyDescent="0.2"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</row>
    <row r="966" spans="14:49" x14ac:dyDescent="0.2"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</row>
    <row r="967" spans="14:49" x14ac:dyDescent="0.2"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</row>
    <row r="968" spans="14:49" x14ac:dyDescent="0.2"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</row>
    <row r="969" spans="14:49" x14ac:dyDescent="0.2"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</row>
    <row r="970" spans="14:49" x14ac:dyDescent="0.2"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</row>
    <row r="971" spans="14:49" x14ac:dyDescent="0.2"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</row>
    <row r="972" spans="14:49" x14ac:dyDescent="0.2"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</row>
    <row r="973" spans="14:49" x14ac:dyDescent="0.2"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</row>
    <row r="974" spans="14:49" x14ac:dyDescent="0.2"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</row>
    <row r="975" spans="14:49" x14ac:dyDescent="0.2"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</row>
    <row r="976" spans="14:49" x14ac:dyDescent="0.2"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</row>
    <row r="977" spans="14:49" x14ac:dyDescent="0.2"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</row>
    <row r="978" spans="14:49" x14ac:dyDescent="0.2"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</row>
    <row r="979" spans="14:49" x14ac:dyDescent="0.2"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</row>
    <row r="980" spans="14:49" x14ac:dyDescent="0.2"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</row>
    <row r="981" spans="14:49" x14ac:dyDescent="0.2"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</row>
    <row r="982" spans="14:49" x14ac:dyDescent="0.2"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</row>
    <row r="983" spans="14:49" x14ac:dyDescent="0.2"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</row>
    <row r="984" spans="14:49" x14ac:dyDescent="0.2"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</row>
    <row r="985" spans="14:49" x14ac:dyDescent="0.2"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</row>
    <row r="986" spans="14:49" x14ac:dyDescent="0.2"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</row>
    <row r="987" spans="14:49" x14ac:dyDescent="0.2"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</row>
    <row r="988" spans="14:49" x14ac:dyDescent="0.2"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</row>
    <row r="989" spans="14:49" x14ac:dyDescent="0.2"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</row>
    <row r="990" spans="14:49" x14ac:dyDescent="0.2"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</row>
    <row r="991" spans="14:49" x14ac:dyDescent="0.2"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</row>
    <row r="992" spans="14:49" x14ac:dyDescent="0.2"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</row>
    <row r="993" spans="14:49" x14ac:dyDescent="0.2"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</row>
    <row r="994" spans="14:49" x14ac:dyDescent="0.2"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</row>
    <row r="995" spans="14:49" x14ac:dyDescent="0.2"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</row>
    <row r="996" spans="14:49" x14ac:dyDescent="0.2"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</row>
    <row r="997" spans="14:49" x14ac:dyDescent="0.2"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</row>
    <row r="998" spans="14:49" x14ac:dyDescent="0.2"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</row>
    <row r="999" spans="14:49" x14ac:dyDescent="0.2"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</row>
    <row r="1000" spans="14:49" x14ac:dyDescent="0.2"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</row>
    <row r="1001" spans="14:49" x14ac:dyDescent="0.2"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6"/>
      <c r="AF1001" s="6"/>
      <c r="AG1001" s="6"/>
      <c r="AH1001" s="6"/>
      <c r="AI1001" s="6"/>
      <c r="AJ1001" s="6"/>
      <c r="AK1001" s="6"/>
      <c r="AL1001" s="6"/>
      <c r="AM1001" s="6"/>
      <c r="AN1001" s="6"/>
      <c r="AO1001" s="6"/>
      <c r="AP1001" s="6"/>
      <c r="AQ1001" s="6"/>
      <c r="AR1001" s="6"/>
      <c r="AS1001" s="6"/>
      <c r="AT1001" s="6"/>
      <c r="AU1001" s="6"/>
      <c r="AV1001" s="6"/>
      <c r="AW1001" s="6"/>
    </row>
    <row r="1002" spans="14:49" x14ac:dyDescent="0.2"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  <c r="AA1002" s="6"/>
      <c r="AB1002" s="6"/>
      <c r="AC1002" s="6"/>
      <c r="AD1002" s="6"/>
      <c r="AE1002" s="6"/>
      <c r="AF1002" s="6"/>
      <c r="AG1002" s="6"/>
      <c r="AH1002" s="6"/>
      <c r="AI1002" s="6"/>
      <c r="AJ1002" s="6"/>
      <c r="AK1002" s="6"/>
      <c r="AL1002" s="6"/>
      <c r="AM1002" s="6"/>
      <c r="AN1002" s="6"/>
      <c r="AO1002" s="6"/>
      <c r="AP1002" s="6"/>
      <c r="AQ1002" s="6"/>
      <c r="AR1002" s="6"/>
      <c r="AS1002" s="6"/>
      <c r="AT1002" s="6"/>
      <c r="AU1002" s="6"/>
      <c r="AV1002" s="6"/>
      <c r="AW1002" s="6"/>
    </row>
    <row r="1003" spans="14:49" x14ac:dyDescent="0.2"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  <c r="AA1003" s="6"/>
      <c r="AB1003" s="6"/>
      <c r="AC1003" s="6"/>
      <c r="AD1003" s="6"/>
      <c r="AE1003" s="6"/>
      <c r="AF1003" s="6"/>
      <c r="AG1003" s="6"/>
      <c r="AH1003" s="6"/>
      <c r="AI1003" s="6"/>
      <c r="AJ1003" s="6"/>
      <c r="AK1003" s="6"/>
      <c r="AL1003" s="6"/>
      <c r="AM1003" s="6"/>
      <c r="AN1003" s="6"/>
      <c r="AO1003" s="6"/>
      <c r="AP1003" s="6"/>
      <c r="AQ1003" s="6"/>
      <c r="AR1003" s="6"/>
      <c r="AS1003" s="6"/>
      <c r="AT1003" s="6"/>
      <c r="AU1003" s="6"/>
      <c r="AV1003" s="6"/>
      <c r="AW1003" s="6"/>
    </row>
    <row r="1004" spans="14:49" x14ac:dyDescent="0.2"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  <c r="AE1004" s="6"/>
      <c r="AF1004" s="6"/>
      <c r="AG1004" s="6"/>
      <c r="AH1004" s="6"/>
      <c r="AI1004" s="6"/>
      <c r="AJ1004" s="6"/>
      <c r="AK1004" s="6"/>
      <c r="AL1004" s="6"/>
      <c r="AM1004" s="6"/>
      <c r="AN1004" s="6"/>
      <c r="AO1004" s="6"/>
      <c r="AP1004" s="6"/>
      <c r="AQ1004" s="6"/>
      <c r="AR1004" s="6"/>
      <c r="AS1004" s="6"/>
      <c r="AT1004" s="6"/>
      <c r="AU1004" s="6"/>
      <c r="AV1004" s="6"/>
      <c r="AW1004" s="6"/>
    </row>
    <row r="1005" spans="14:49" x14ac:dyDescent="0.2"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  <c r="AA1005" s="6"/>
      <c r="AB1005" s="6"/>
      <c r="AC1005" s="6"/>
      <c r="AD1005" s="6"/>
      <c r="AE1005" s="6"/>
      <c r="AF1005" s="6"/>
      <c r="AG1005" s="6"/>
      <c r="AH1005" s="6"/>
      <c r="AI1005" s="6"/>
      <c r="AJ1005" s="6"/>
      <c r="AK1005" s="6"/>
      <c r="AL1005" s="6"/>
      <c r="AM1005" s="6"/>
      <c r="AN1005" s="6"/>
      <c r="AO1005" s="6"/>
      <c r="AP1005" s="6"/>
      <c r="AQ1005" s="6"/>
      <c r="AR1005" s="6"/>
      <c r="AS1005" s="6"/>
      <c r="AT1005" s="6"/>
      <c r="AU1005" s="6"/>
      <c r="AV1005" s="6"/>
      <c r="AW1005" s="6"/>
    </row>
    <row r="1006" spans="14:49" x14ac:dyDescent="0.2"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/>
      <c r="AE1006" s="6"/>
      <c r="AF1006" s="6"/>
      <c r="AG1006" s="6"/>
      <c r="AH1006" s="6"/>
      <c r="AI1006" s="6"/>
      <c r="AJ1006" s="6"/>
      <c r="AK1006" s="6"/>
      <c r="AL1006" s="6"/>
      <c r="AM1006" s="6"/>
      <c r="AN1006" s="6"/>
      <c r="AO1006" s="6"/>
      <c r="AP1006" s="6"/>
      <c r="AQ1006" s="6"/>
      <c r="AR1006" s="6"/>
      <c r="AS1006" s="6"/>
      <c r="AT1006" s="6"/>
      <c r="AU1006" s="6"/>
      <c r="AV1006" s="6"/>
      <c r="AW1006" s="6"/>
    </row>
    <row r="1007" spans="14:49" x14ac:dyDescent="0.2"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  <c r="AE1007" s="6"/>
      <c r="AF1007" s="6"/>
      <c r="AG1007" s="6"/>
      <c r="AH1007" s="6"/>
      <c r="AI1007" s="6"/>
      <c r="AJ1007" s="6"/>
      <c r="AK1007" s="6"/>
      <c r="AL1007" s="6"/>
      <c r="AM1007" s="6"/>
      <c r="AN1007" s="6"/>
      <c r="AO1007" s="6"/>
      <c r="AP1007" s="6"/>
      <c r="AQ1007" s="6"/>
      <c r="AR1007" s="6"/>
      <c r="AS1007" s="6"/>
      <c r="AT1007" s="6"/>
      <c r="AU1007" s="6"/>
      <c r="AV1007" s="6"/>
      <c r="AW1007" s="6"/>
    </row>
    <row r="1008" spans="14:49" x14ac:dyDescent="0.2"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  <c r="AA1008" s="6"/>
      <c r="AB1008" s="6"/>
      <c r="AC1008" s="6"/>
      <c r="AD1008" s="6"/>
      <c r="AE1008" s="6"/>
      <c r="AF1008" s="6"/>
      <c r="AG1008" s="6"/>
      <c r="AH1008" s="6"/>
      <c r="AI1008" s="6"/>
      <c r="AJ1008" s="6"/>
      <c r="AK1008" s="6"/>
      <c r="AL1008" s="6"/>
      <c r="AM1008" s="6"/>
      <c r="AN1008" s="6"/>
      <c r="AO1008" s="6"/>
      <c r="AP1008" s="6"/>
      <c r="AQ1008" s="6"/>
      <c r="AR1008" s="6"/>
      <c r="AS1008" s="6"/>
      <c r="AT1008" s="6"/>
      <c r="AU1008" s="6"/>
      <c r="AV1008" s="6"/>
      <c r="AW1008" s="6"/>
    </row>
    <row r="1009" spans="14:49" x14ac:dyDescent="0.2"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  <c r="AA1009" s="6"/>
      <c r="AB1009" s="6"/>
      <c r="AC1009" s="6"/>
      <c r="AD1009" s="6"/>
      <c r="AE1009" s="6"/>
      <c r="AF1009" s="6"/>
      <c r="AG1009" s="6"/>
      <c r="AH1009" s="6"/>
      <c r="AI1009" s="6"/>
      <c r="AJ1009" s="6"/>
      <c r="AK1009" s="6"/>
      <c r="AL1009" s="6"/>
      <c r="AM1009" s="6"/>
      <c r="AN1009" s="6"/>
      <c r="AO1009" s="6"/>
      <c r="AP1009" s="6"/>
      <c r="AQ1009" s="6"/>
      <c r="AR1009" s="6"/>
      <c r="AS1009" s="6"/>
      <c r="AT1009" s="6"/>
      <c r="AU1009" s="6"/>
      <c r="AV1009" s="6"/>
      <c r="AW1009" s="6"/>
    </row>
    <row r="1010" spans="14:49" x14ac:dyDescent="0.2"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  <c r="AE1010" s="6"/>
      <c r="AF1010" s="6"/>
      <c r="AG1010" s="6"/>
      <c r="AH1010" s="6"/>
      <c r="AI1010" s="6"/>
      <c r="AJ1010" s="6"/>
      <c r="AK1010" s="6"/>
      <c r="AL1010" s="6"/>
      <c r="AM1010" s="6"/>
      <c r="AN1010" s="6"/>
      <c r="AO1010" s="6"/>
      <c r="AP1010" s="6"/>
      <c r="AQ1010" s="6"/>
      <c r="AR1010" s="6"/>
      <c r="AS1010" s="6"/>
      <c r="AT1010" s="6"/>
      <c r="AU1010" s="6"/>
      <c r="AV1010" s="6"/>
      <c r="AW1010" s="6"/>
    </row>
    <row r="1011" spans="14:49" x14ac:dyDescent="0.2"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/>
      <c r="AB1011" s="6"/>
      <c r="AC1011" s="6"/>
      <c r="AD1011" s="6"/>
      <c r="AE1011" s="6"/>
      <c r="AF1011" s="6"/>
      <c r="AG1011" s="6"/>
      <c r="AH1011" s="6"/>
      <c r="AI1011" s="6"/>
      <c r="AJ1011" s="6"/>
      <c r="AK1011" s="6"/>
      <c r="AL1011" s="6"/>
      <c r="AM1011" s="6"/>
      <c r="AN1011" s="6"/>
      <c r="AO1011" s="6"/>
      <c r="AP1011" s="6"/>
      <c r="AQ1011" s="6"/>
      <c r="AR1011" s="6"/>
      <c r="AS1011" s="6"/>
      <c r="AT1011" s="6"/>
      <c r="AU1011" s="6"/>
      <c r="AV1011" s="6"/>
      <c r="AW1011" s="6"/>
    </row>
    <row r="1012" spans="14:49" x14ac:dyDescent="0.2"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  <c r="AE1012" s="6"/>
      <c r="AF1012" s="6"/>
      <c r="AG1012" s="6"/>
      <c r="AH1012" s="6"/>
      <c r="AI1012" s="6"/>
      <c r="AJ1012" s="6"/>
      <c r="AK1012" s="6"/>
      <c r="AL1012" s="6"/>
      <c r="AM1012" s="6"/>
      <c r="AN1012" s="6"/>
      <c r="AO1012" s="6"/>
      <c r="AP1012" s="6"/>
      <c r="AQ1012" s="6"/>
      <c r="AR1012" s="6"/>
      <c r="AS1012" s="6"/>
      <c r="AT1012" s="6"/>
      <c r="AU1012" s="6"/>
      <c r="AV1012" s="6"/>
      <c r="AW1012" s="6"/>
    </row>
    <row r="1013" spans="14:49" x14ac:dyDescent="0.2"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  <c r="AE1013" s="6"/>
      <c r="AF1013" s="6"/>
      <c r="AG1013" s="6"/>
      <c r="AH1013" s="6"/>
      <c r="AI1013" s="6"/>
      <c r="AJ1013" s="6"/>
      <c r="AK1013" s="6"/>
      <c r="AL1013" s="6"/>
      <c r="AM1013" s="6"/>
      <c r="AN1013" s="6"/>
      <c r="AO1013" s="6"/>
      <c r="AP1013" s="6"/>
      <c r="AQ1013" s="6"/>
      <c r="AR1013" s="6"/>
      <c r="AS1013" s="6"/>
      <c r="AT1013" s="6"/>
      <c r="AU1013" s="6"/>
      <c r="AV1013" s="6"/>
      <c r="AW1013" s="6"/>
    </row>
    <row r="1014" spans="14:49" x14ac:dyDescent="0.2"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  <c r="AE1014" s="6"/>
      <c r="AF1014" s="6"/>
      <c r="AG1014" s="6"/>
      <c r="AH1014" s="6"/>
      <c r="AI1014" s="6"/>
      <c r="AJ1014" s="6"/>
      <c r="AK1014" s="6"/>
      <c r="AL1014" s="6"/>
      <c r="AM1014" s="6"/>
      <c r="AN1014" s="6"/>
      <c r="AO1014" s="6"/>
      <c r="AP1014" s="6"/>
      <c r="AQ1014" s="6"/>
      <c r="AR1014" s="6"/>
      <c r="AS1014" s="6"/>
      <c r="AT1014" s="6"/>
      <c r="AU1014" s="6"/>
      <c r="AV1014" s="6"/>
      <c r="AW1014" s="6"/>
    </row>
    <row r="1015" spans="14:49" x14ac:dyDescent="0.2"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  <c r="AE1015" s="6"/>
      <c r="AF1015" s="6"/>
      <c r="AG1015" s="6"/>
      <c r="AH1015" s="6"/>
      <c r="AI1015" s="6"/>
      <c r="AJ1015" s="6"/>
      <c r="AK1015" s="6"/>
      <c r="AL1015" s="6"/>
      <c r="AM1015" s="6"/>
      <c r="AN1015" s="6"/>
      <c r="AO1015" s="6"/>
      <c r="AP1015" s="6"/>
      <c r="AQ1015" s="6"/>
      <c r="AR1015" s="6"/>
      <c r="AS1015" s="6"/>
      <c r="AT1015" s="6"/>
      <c r="AU1015" s="6"/>
      <c r="AV1015" s="6"/>
      <c r="AW1015" s="6"/>
    </row>
    <row r="1016" spans="14:49" x14ac:dyDescent="0.2"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6"/>
      <c r="AG1016" s="6"/>
      <c r="AH1016" s="6"/>
      <c r="AI1016" s="6"/>
      <c r="AJ1016" s="6"/>
      <c r="AK1016" s="6"/>
      <c r="AL1016" s="6"/>
      <c r="AM1016" s="6"/>
      <c r="AN1016" s="6"/>
      <c r="AO1016" s="6"/>
      <c r="AP1016" s="6"/>
      <c r="AQ1016" s="6"/>
      <c r="AR1016" s="6"/>
      <c r="AS1016" s="6"/>
      <c r="AT1016" s="6"/>
      <c r="AU1016" s="6"/>
      <c r="AV1016" s="6"/>
      <c r="AW1016" s="6"/>
    </row>
    <row r="1017" spans="14:49" x14ac:dyDescent="0.2"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  <c r="AE1017" s="6"/>
      <c r="AF1017" s="6"/>
      <c r="AG1017" s="6"/>
      <c r="AH1017" s="6"/>
      <c r="AI1017" s="6"/>
      <c r="AJ1017" s="6"/>
      <c r="AK1017" s="6"/>
      <c r="AL1017" s="6"/>
      <c r="AM1017" s="6"/>
      <c r="AN1017" s="6"/>
      <c r="AO1017" s="6"/>
      <c r="AP1017" s="6"/>
      <c r="AQ1017" s="6"/>
      <c r="AR1017" s="6"/>
      <c r="AS1017" s="6"/>
      <c r="AT1017" s="6"/>
      <c r="AU1017" s="6"/>
      <c r="AV1017" s="6"/>
      <c r="AW1017" s="6"/>
    </row>
    <row r="1018" spans="14:49" x14ac:dyDescent="0.2"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  <c r="AE1018" s="6"/>
      <c r="AF1018" s="6"/>
      <c r="AG1018" s="6"/>
      <c r="AH1018" s="6"/>
      <c r="AI1018" s="6"/>
      <c r="AJ1018" s="6"/>
      <c r="AK1018" s="6"/>
      <c r="AL1018" s="6"/>
      <c r="AM1018" s="6"/>
      <c r="AN1018" s="6"/>
      <c r="AO1018" s="6"/>
      <c r="AP1018" s="6"/>
      <c r="AQ1018" s="6"/>
      <c r="AR1018" s="6"/>
      <c r="AS1018" s="6"/>
      <c r="AT1018" s="6"/>
      <c r="AU1018" s="6"/>
      <c r="AV1018" s="6"/>
      <c r="AW1018" s="6"/>
    </row>
    <row r="1019" spans="14:49" x14ac:dyDescent="0.2"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6"/>
      <c r="AG1019" s="6"/>
      <c r="AH1019" s="6"/>
      <c r="AI1019" s="6"/>
      <c r="AJ1019" s="6"/>
      <c r="AK1019" s="6"/>
      <c r="AL1019" s="6"/>
      <c r="AM1019" s="6"/>
      <c r="AN1019" s="6"/>
      <c r="AO1019" s="6"/>
      <c r="AP1019" s="6"/>
      <c r="AQ1019" s="6"/>
      <c r="AR1019" s="6"/>
      <c r="AS1019" s="6"/>
      <c r="AT1019" s="6"/>
      <c r="AU1019" s="6"/>
      <c r="AV1019" s="6"/>
      <c r="AW1019" s="6"/>
    </row>
    <row r="1020" spans="14:49" x14ac:dyDescent="0.2"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  <c r="AE1020" s="6"/>
      <c r="AF1020" s="6"/>
      <c r="AG1020" s="6"/>
      <c r="AH1020" s="6"/>
      <c r="AI1020" s="6"/>
      <c r="AJ1020" s="6"/>
      <c r="AK1020" s="6"/>
      <c r="AL1020" s="6"/>
      <c r="AM1020" s="6"/>
      <c r="AN1020" s="6"/>
      <c r="AO1020" s="6"/>
      <c r="AP1020" s="6"/>
      <c r="AQ1020" s="6"/>
      <c r="AR1020" s="6"/>
      <c r="AS1020" s="6"/>
      <c r="AT1020" s="6"/>
      <c r="AU1020" s="6"/>
      <c r="AV1020" s="6"/>
      <c r="AW1020" s="6"/>
    </row>
    <row r="1021" spans="14:49" x14ac:dyDescent="0.2"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  <c r="AE1021" s="6"/>
      <c r="AF1021" s="6"/>
      <c r="AG1021" s="6"/>
      <c r="AH1021" s="6"/>
      <c r="AI1021" s="6"/>
      <c r="AJ1021" s="6"/>
      <c r="AK1021" s="6"/>
      <c r="AL1021" s="6"/>
      <c r="AM1021" s="6"/>
      <c r="AN1021" s="6"/>
      <c r="AO1021" s="6"/>
      <c r="AP1021" s="6"/>
      <c r="AQ1021" s="6"/>
      <c r="AR1021" s="6"/>
      <c r="AS1021" s="6"/>
      <c r="AT1021" s="6"/>
      <c r="AU1021" s="6"/>
      <c r="AV1021" s="6"/>
      <c r="AW1021" s="6"/>
    </row>
    <row r="1022" spans="14:49" x14ac:dyDescent="0.2"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  <c r="AE1022" s="6"/>
      <c r="AF1022" s="6"/>
      <c r="AG1022" s="6"/>
      <c r="AH1022" s="6"/>
      <c r="AI1022" s="6"/>
      <c r="AJ1022" s="6"/>
      <c r="AK1022" s="6"/>
      <c r="AL1022" s="6"/>
      <c r="AM1022" s="6"/>
      <c r="AN1022" s="6"/>
      <c r="AO1022" s="6"/>
      <c r="AP1022" s="6"/>
      <c r="AQ1022" s="6"/>
      <c r="AR1022" s="6"/>
      <c r="AS1022" s="6"/>
      <c r="AT1022" s="6"/>
      <c r="AU1022" s="6"/>
      <c r="AV1022" s="6"/>
      <c r="AW1022" s="6"/>
    </row>
    <row r="1023" spans="14:49" x14ac:dyDescent="0.2"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  <c r="AA1023" s="6"/>
      <c r="AB1023" s="6"/>
      <c r="AC1023" s="6"/>
      <c r="AD1023" s="6"/>
      <c r="AE1023" s="6"/>
      <c r="AF1023" s="6"/>
      <c r="AG1023" s="6"/>
      <c r="AH1023" s="6"/>
      <c r="AI1023" s="6"/>
      <c r="AJ1023" s="6"/>
      <c r="AK1023" s="6"/>
      <c r="AL1023" s="6"/>
      <c r="AM1023" s="6"/>
      <c r="AN1023" s="6"/>
      <c r="AO1023" s="6"/>
      <c r="AP1023" s="6"/>
      <c r="AQ1023" s="6"/>
      <c r="AR1023" s="6"/>
      <c r="AS1023" s="6"/>
      <c r="AT1023" s="6"/>
      <c r="AU1023" s="6"/>
      <c r="AV1023" s="6"/>
      <c r="AW1023" s="6"/>
    </row>
    <row r="1024" spans="14:49" x14ac:dyDescent="0.2"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  <c r="AA1024" s="6"/>
      <c r="AB1024" s="6"/>
      <c r="AC1024" s="6"/>
      <c r="AD1024" s="6"/>
      <c r="AE1024" s="6"/>
      <c r="AF1024" s="6"/>
      <c r="AG1024" s="6"/>
      <c r="AH1024" s="6"/>
      <c r="AI1024" s="6"/>
      <c r="AJ1024" s="6"/>
      <c r="AK1024" s="6"/>
      <c r="AL1024" s="6"/>
      <c r="AM1024" s="6"/>
      <c r="AN1024" s="6"/>
      <c r="AO1024" s="6"/>
      <c r="AP1024" s="6"/>
      <c r="AQ1024" s="6"/>
      <c r="AR1024" s="6"/>
      <c r="AS1024" s="6"/>
      <c r="AT1024" s="6"/>
      <c r="AU1024" s="6"/>
      <c r="AV1024" s="6"/>
      <c r="AW1024" s="6"/>
    </row>
    <row r="1025" spans="14:49" x14ac:dyDescent="0.2"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  <c r="AE1025" s="6"/>
      <c r="AF1025" s="6"/>
      <c r="AG1025" s="6"/>
      <c r="AH1025" s="6"/>
      <c r="AI1025" s="6"/>
      <c r="AJ1025" s="6"/>
      <c r="AK1025" s="6"/>
      <c r="AL1025" s="6"/>
      <c r="AM1025" s="6"/>
      <c r="AN1025" s="6"/>
      <c r="AO1025" s="6"/>
      <c r="AP1025" s="6"/>
      <c r="AQ1025" s="6"/>
      <c r="AR1025" s="6"/>
      <c r="AS1025" s="6"/>
      <c r="AT1025" s="6"/>
      <c r="AU1025" s="6"/>
      <c r="AV1025" s="6"/>
      <c r="AW1025" s="6"/>
    </row>
    <row r="1026" spans="14:49" x14ac:dyDescent="0.2"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6"/>
      <c r="AE1026" s="6"/>
      <c r="AF1026" s="6"/>
      <c r="AG1026" s="6"/>
      <c r="AH1026" s="6"/>
      <c r="AI1026" s="6"/>
      <c r="AJ1026" s="6"/>
      <c r="AK1026" s="6"/>
      <c r="AL1026" s="6"/>
      <c r="AM1026" s="6"/>
      <c r="AN1026" s="6"/>
      <c r="AO1026" s="6"/>
      <c r="AP1026" s="6"/>
      <c r="AQ1026" s="6"/>
      <c r="AR1026" s="6"/>
      <c r="AS1026" s="6"/>
      <c r="AT1026" s="6"/>
      <c r="AU1026" s="6"/>
      <c r="AV1026" s="6"/>
      <c r="AW1026" s="6"/>
    </row>
    <row r="1027" spans="14:49" x14ac:dyDescent="0.2"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  <c r="AA1027" s="6"/>
      <c r="AB1027" s="6"/>
      <c r="AC1027" s="6"/>
      <c r="AD1027" s="6"/>
      <c r="AE1027" s="6"/>
      <c r="AF1027" s="6"/>
      <c r="AG1027" s="6"/>
      <c r="AH1027" s="6"/>
      <c r="AI1027" s="6"/>
      <c r="AJ1027" s="6"/>
      <c r="AK1027" s="6"/>
      <c r="AL1027" s="6"/>
      <c r="AM1027" s="6"/>
      <c r="AN1027" s="6"/>
      <c r="AO1027" s="6"/>
      <c r="AP1027" s="6"/>
      <c r="AQ1027" s="6"/>
      <c r="AR1027" s="6"/>
      <c r="AS1027" s="6"/>
      <c r="AT1027" s="6"/>
      <c r="AU1027" s="6"/>
      <c r="AV1027" s="6"/>
      <c r="AW1027" s="6"/>
    </row>
    <row r="1028" spans="14:49" x14ac:dyDescent="0.2"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  <c r="AE1028" s="6"/>
      <c r="AF1028" s="6"/>
      <c r="AG1028" s="6"/>
      <c r="AH1028" s="6"/>
      <c r="AI1028" s="6"/>
      <c r="AJ1028" s="6"/>
      <c r="AK1028" s="6"/>
      <c r="AL1028" s="6"/>
      <c r="AM1028" s="6"/>
      <c r="AN1028" s="6"/>
      <c r="AO1028" s="6"/>
      <c r="AP1028" s="6"/>
      <c r="AQ1028" s="6"/>
      <c r="AR1028" s="6"/>
      <c r="AS1028" s="6"/>
      <c r="AT1028" s="6"/>
      <c r="AU1028" s="6"/>
      <c r="AV1028" s="6"/>
      <c r="AW1028" s="6"/>
    </row>
    <row r="1029" spans="14:49" x14ac:dyDescent="0.2"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Y1029" s="6"/>
      <c r="Z1029" s="6"/>
      <c r="AA1029" s="6"/>
      <c r="AB1029" s="6"/>
      <c r="AC1029" s="6"/>
      <c r="AD1029" s="6"/>
      <c r="AE1029" s="6"/>
      <c r="AF1029" s="6"/>
      <c r="AG1029" s="6"/>
      <c r="AH1029" s="6"/>
      <c r="AI1029" s="6"/>
      <c r="AJ1029" s="6"/>
      <c r="AK1029" s="6"/>
      <c r="AL1029" s="6"/>
      <c r="AM1029" s="6"/>
      <c r="AN1029" s="6"/>
      <c r="AO1029" s="6"/>
      <c r="AP1029" s="6"/>
      <c r="AQ1029" s="6"/>
      <c r="AR1029" s="6"/>
      <c r="AS1029" s="6"/>
      <c r="AT1029" s="6"/>
      <c r="AU1029" s="6"/>
      <c r="AV1029" s="6"/>
      <c r="AW1029" s="6"/>
    </row>
    <row r="1030" spans="14:49" x14ac:dyDescent="0.2"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  <c r="AA1030" s="6"/>
      <c r="AB1030" s="6"/>
      <c r="AC1030" s="6"/>
      <c r="AD1030" s="6"/>
      <c r="AE1030" s="6"/>
      <c r="AF1030" s="6"/>
      <c r="AG1030" s="6"/>
      <c r="AH1030" s="6"/>
      <c r="AI1030" s="6"/>
      <c r="AJ1030" s="6"/>
      <c r="AK1030" s="6"/>
      <c r="AL1030" s="6"/>
      <c r="AM1030" s="6"/>
      <c r="AN1030" s="6"/>
      <c r="AO1030" s="6"/>
      <c r="AP1030" s="6"/>
      <c r="AQ1030" s="6"/>
      <c r="AR1030" s="6"/>
      <c r="AS1030" s="6"/>
      <c r="AT1030" s="6"/>
      <c r="AU1030" s="6"/>
      <c r="AV1030" s="6"/>
      <c r="AW1030" s="6"/>
    </row>
    <row r="1031" spans="14:49" x14ac:dyDescent="0.2"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  <c r="AE1031" s="6"/>
      <c r="AF1031" s="6"/>
      <c r="AG1031" s="6"/>
      <c r="AH1031" s="6"/>
      <c r="AI1031" s="6"/>
      <c r="AJ1031" s="6"/>
      <c r="AK1031" s="6"/>
      <c r="AL1031" s="6"/>
      <c r="AM1031" s="6"/>
      <c r="AN1031" s="6"/>
      <c r="AO1031" s="6"/>
      <c r="AP1031" s="6"/>
      <c r="AQ1031" s="6"/>
      <c r="AR1031" s="6"/>
      <c r="AS1031" s="6"/>
      <c r="AT1031" s="6"/>
      <c r="AU1031" s="6"/>
      <c r="AV1031" s="6"/>
      <c r="AW1031" s="6"/>
    </row>
    <row r="1032" spans="14:49" x14ac:dyDescent="0.2"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Y1032" s="6"/>
      <c r="Z1032" s="6"/>
      <c r="AA1032" s="6"/>
      <c r="AB1032" s="6"/>
      <c r="AC1032" s="6"/>
      <c r="AD1032" s="6"/>
      <c r="AE1032" s="6"/>
      <c r="AF1032" s="6"/>
      <c r="AG1032" s="6"/>
      <c r="AH1032" s="6"/>
      <c r="AI1032" s="6"/>
      <c r="AJ1032" s="6"/>
      <c r="AK1032" s="6"/>
      <c r="AL1032" s="6"/>
      <c r="AM1032" s="6"/>
      <c r="AN1032" s="6"/>
      <c r="AO1032" s="6"/>
      <c r="AP1032" s="6"/>
      <c r="AQ1032" s="6"/>
      <c r="AR1032" s="6"/>
      <c r="AS1032" s="6"/>
      <c r="AT1032" s="6"/>
      <c r="AU1032" s="6"/>
      <c r="AV1032" s="6"/>
      <c r="AW1032" s="6"/>
    </row>
    <row r="1033" spans="14:49" x14ac:dyDescent="0.2"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Y1033" s="6"/>
      <c r="Z1033" s="6"/>
      <c r="AA1033" s="6"/>
      <c r="AB1033" s="6"/>
      <c r="AC1033" s="6"/>
      <c r="AD1033" s="6"/>
      <c r="AE1033" s="6"/>
      <c r="AF1033" s="6"/>
      <c r="AG1033" s="6"/>
      <c r="AH1033" s="6"/>
      <c r="AI1033" s="6"/>
      <c r="AJ1033" s="6"/>
      <c r="AK1033" s="6"/>
      <c r="AL1033" s="6"/>
      <c r="AM1033" s="6"/>
      <c r="AN1033" s="6"/>
      <c r="AO1033" s="6"/>
      <c r="AP1033" s="6"/>
      <c r="AQ1033" s="6"/>
      <c r="AR1033" s="6"/>
      <c r="AS1033" s="6"/>
      <c r="AT1033" s="6"/>
      <c r="AU1033" s="6"/>
      <c r="AV1033" s="6"/>
      <c r="AW1033" s="6"/>
    </row>
    <row r="1034" spans="14:49" x14ac:dyDescent="0.2"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  <c r="AE1034" s="6"/>
      <c r="AF1034" s="6"/>
      <c r="AG1034" s="6"/>
      <c r="AH1034" s="6"/>
      <c r="AI1034" s="6"/>
      <c r="AJ1034" s="6"/>
      <c r="AK1034" s="6"/>
      <c r="AL1034" s="6"/>
      <c r="AM1034" s="6"/>
      <c r="AN1034" s="6"/>
      <c r="AO1034" s="6"/>
      <c r="AP1034" s="6"/>
      <c r="AQ1034" s="6"/>
      <c r="AR1034" s="6"/>
      <c r="AS1034" s="6"/>
      <c r="AT1034" s="6"/>
      <c r="AU1034" s="6"/>
      <c r="AV1034" s="6"/>
      <c r="AW1034" s="6"/>
    </row>
    <row r="1035" spans="14:49" x14ac:dyDescent="0.2"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Y1035" s="6"/>
      <c r="Z1035" s="6"/>
      <c r="AA1035" s="6"/>
      <c r="AB1035" s="6"/>
      <c r="AC1035" s="6"/>
      <c r="AD1035" s="6"/>
      <c r="AE1035" s="6"/>
      <c r="AF1035" s="6"/>
      <c r="AG1035" s="6"/>
      <c r="AH1035" s="6"/>
      <c r="AI1035" s="6"/>
      <c r="AJ1035" s="6"/>
      <c r="AK1035" s="6"/>
      <c r="AL1035" s="6"/>
      <c r="AM1035" s="6"/>
      <c r="AN1035" s="6"/>
      <c r="AO1035" s="6"/>
      <c r="AP1035" s="6"/>
      <c r="AQ1035" s="6"/>
      <c r="AR1035" s="6"/>
      <c r="AS1035" s="6"/>
      <c r="AT1035" s="6"/>
      <c r="AU1035" s="6"/>
      <c r="AV1035" s="6"/>
      <c r="AW1035" s="6"/>
    </row>
    <row r="1036" spans="14:49" x14ac:dyDescent="0.2"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Y1036" s="6"/>
      <c r="Z1036" s="6"/>
      <c r="AA1036" s="6"/>
      <c r="AB1036" s="6"/>
      <c r="AC1036" s="6"/>
      <c r="AD1036" s="6"/>
      <c r="AE1036" s="6"/>
      <c r="AF1036" s="6"/>
      <c r="AG1036" s="6"/>
      <c r="AH1036" s="6"/>
      <c r="AI1036" s="6"/>
      <c r="AJ1036" s="6"/>
      <c r="AK1036" s="6"/>
      <c r="AL1036" s="6"/>
      <c r="AM1036" s="6"/>
      <c r="AN1036" s="6"/>
      <c r="AO1036" s="6"/>
      <c r="AP1036" s="6"/>
      <c r="AQ1036" s="6"/>
      <c r="AR1036" s="6"/>
      <c r="AS1036" s="6"/>
      <c r="AT1036" s="6"/>
      <c r="AU1036" s="6"/>
      <c r="AV1036" s="6"/>
      <c r="AW1036" s="6"/>
    </row>
    <row r="1037" spans="14:49" x14ac:dyDescent="0.2"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  <c r="AE1037" s="6"/>
      <c r="AF1037" s="6"/>
      <c r="AG1037" s="6"/>
      <c r="AH1037" s="6"/>
      <c r="AI1037" s="6"/>
      <c r="AJ1037" s="6"/>
      <c r="AK1037" s="6"/>
      <c r="AL1037" s="6"/>
      <c r="AM1037" s="6"/>
      <c r="AN1037" s="6"/>
      <c r="AO1037" s="6"/>
      <c r="AP1037" s="6"/>
      <c r="AQ1037" s="6"/>
      <c r="AR1037" s="6"/>
      <c r="AS1037" s="6"/>
      <c r="AT1037" s="6"/>
      <c r="AU1037" s="6"/>
      <c r="AV1037" s="6"/>
      <c r="AW1037" s="6"/>
    </row>
    <row r="1038" spans="14:49" x14ac:dyDescent="0.2"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Y1038" s="6"/>
      <c r="Z1038" s="6"/>
      <c r="AA1038" s="6"/>
      <c r="AB1038" s="6"/>
      <c r="AC1038" s="6"/>
      <c r="AD1038" s="6"/>
      <c r="AE1038" s="6"/>
      <c r="AF1038" s="6"/>
      <c r="AG1038" s="6"/>
      <c r="AH1038" s="6"/>
      <c r="AI1038" s="6"/>
      <c r="AJ1038" s="6"/>
      <c r="AK1038" s="6"/>
      <c r="AL1038" s="6"/>
      <c r="AM1038" s="6"/>
      <c r="AN1038" s="6"/>
      <c r="AO1038" s="6"/>
      <c r="AP1038" s="6"/>
      <c r="AQ1038" s="6"/>
      <c r="AR1038" s="6"/>
      <c r="AS1038" s="6"/>
      <c r="AT1038" s="6"/>
      <c r="AU1038" s="6"/>
      <c r="AV1038" s="6"/>
      <c r="AW1038" s="6"/>
    </row>
    <row r="1039" spans="14:49" x14ac:dyDescent="0.2"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Y1039" s="6"/>
      <c r="Z1039" s="6"/>
      <c r="AA1039" s="6"/>
      <c r="AB1039" s="6"/>
      <c r="AC1039" s="6"/>
      <c r="AD1039" s="6"/>
      <c r="AE1039" s="6"/>
      <c r="AF1039" s="6"/>
      <c r="AG1039" s="6"/>
      <c r="AH1039" s="6"/>
      <c r="AI1039" s="6"/>
      <c r="AJ1039" s="6"/>
      <c r="AK1039" s="6"/>
      <c r="AL1039" s="6"/>
      <c r="AM1039" s="6"/>
      <c r="AN1039" s="6"/>
      <c r="AO1039" s="6"/>
      <c r="AP1039" s="6"/>
      <c r="AQ1039" s="6"/>
      <c r="AR1039" s="6"/>
      <c r="AS1039" s="6"/>
      <c r="AT1039" s="6"/>
      <c r="AU1039" s="6"/>
      <c r="AV1039" s="6"/>
      <c r="AW1039" s="6"/>
    </row>
    <row r="1040" spans="14:49" x14ac:dyDescent="0.2"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  <c r="AE1040" s="6"/>
      <c r="AF1040" s="6"/>
      <c r="AG1040" s="6"/>
      <c r="AH1040" s="6"/>
      <c r="AI1040" s="6"/>
      <c r="AJ1040" s="6"/>
      <c r="AK1040" s="6"/>
      <c r="AL1040" s="6"/>
      <c r="AM1040" s="6"/>
      <c r="AN1040" s="6"/>
      <c r="AO1040" s="6"/>
      <c r="AP1040" s="6"/>
      <c r="AQ1040" s="6"/>
      <c r="AR1040" s="6"/>
      <c r="AS1040" s="6"/>
      <c r="AT1040" s="6"/>
      <c r="AU1040" s="6"/>
      <c r="AV1040" s="6"/>
      <c r="AW1040" s="6"/>
    </row>
    <row r="1041" spans="14:49" x14ac:dyDescent="0.2"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Y1041" s="6"/>
      <c r="Z1041" s="6"/>
      <c r="AA1041" s="6"/>
      <c r="AB1041" s="6"/>
      <c r="AC1041" s="6"/>
      <c r="AD1041" s="6"/>
      <c r="AE1041" s="6"/>
      <c r="AF1041" s="6"/>
      <c r="AG1041" s="6"/>
      <c r="AH1041" s="6"/>
      <c r="AI1041" s="6"/>
      <c r="AJ1041" s="6"/>
      <c r="AK1041" s="6"/>
      <c r="AL1041" s="6"/>
      <c r="AM1041" s="6"/>
      <c r="AN1041" s="6"/>
      <c r="AO1041" s="6"/>
      <c r="AP1041" s="6"/>
      <c r="AQ1041" s="6"/>
      <c r="AR1041" s="6"/>
      <c r="AS1041" s="6"/>
      <c r="AT1041" s="6"/>
      <c r="AU1041" s="6"/>
      <c r="AV1041" s="6"/>
      <c r="AW1041" s="6"/>
    </row>
    <row r="1042" spans="14:49" x14ac:dyDescent="0.2"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Y1042" s="6"/>
      <c r="Z1042" s="6"/>
      <c r="AA1042" s="6"/>
      <c r="AB1042" s="6"/>
      <c r="AC1042" s="6"/>
      <c r="AD1042" s="6"/>
      <c r="AE1042" s="6"/>
      <c r="AF1042" s="6"/>
      <c r="AG1042" s="6"/>
      <c r="AH1042" s="6"/>
      <c r="AI1042" s="6"/>
      <c r="AJ1042" s="6"/>
      <c r="AK1042" s="6"/>
      <c r="AL1042" s="6"/>
      <c r="AM1042" s="6"/>
      <c r="AN1042" s="6"/>
      <c r="AO1042" s="6"/>
      <c r="AP1042" s="6"/>
      <c r="AQ1042" s="6"/>
      <c r="AR1042" s="6"/>
      <c r="AS1042" s="6"/>
      <c r="AT1042" s="6"/>
      <c r="AU1042" s="6"/>
      <c r="AV1042" s="6"/>
      <c r="AW1042" s="6"/>
    </row>
    <row r="1043" spans="14:49" x14ac:dyDescent="0.2"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  <c r="AE1043" s="6"/>
      <c r="AF1043" s="6"/>
      <c r="AG1043" s="6"/>
      <c r="AH1043" s="6"/>
      <c r="AI1043" s="6"/>
      <c r="AJ1043" s="6"/>
      <c r="AK1043" s="6"/>
      <c r="AL1043" s="6"/>
      <c r="AM1043" s="6"/>
      <c r="AN1043" s="6"/>
      <c r="AO1043" s="6"/>
      <c r="AP1043" s="6"/>
      <c r="AQ1043" s="6"/>
      <c r="AR1043" s="6"/>
      <c r="AS1043" s="6"/>
      <c r="AT1043" s="6"/>
      <c r="AU1043" s="6"/>
      <c r="AV1043" s="6"/>
      <c r="AW1043" s="6"/>
    </row>
    <row r="1044" spans="14:49" x14ac:dyDescent="0.2"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Y1044" s="6"/>
      <c r="Z1044" s="6"/>
      <c r="AA1044" s="6"/>
      <c r="AB1044" s="6"/>
      <c r="AC1044" s="6"/>
      <c r="AD1044" s="6"/>
      <c r="AE1044" s="6"/>
      <c r="AF1044" s="6"/>
      <c r="AG1044" s="6"/>
      <c r="AH1044" s="6"/>
      <c r="AI1044" s="6"/>
      <c r="AJ1044" s="6"/>
      <c r="AK1044" s="6"/>
      <c r="AL1044" s="6"/>
      <c r="AM1044" s="6"/>
      <c r="AN1044" s="6"/>
      <c r="AO1044" s="6"/>
      <c r="AP1044" s="6"/>
      <c r="AQ1044" s="6"/>
      <c r="AR1044" s="6"/>
      <c r="AS1044" s="6"/>
      <c r="AT1044" s="6"/>
      <c r="AU1044" s="6"/>
      <c r="AV1044" s="6"/>
      <c r="AW1044" s="6"/>
    </row>
    <row r="1045" spans="14:49" x14ac:dyDescent="0.2"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Y1045" s="6"/>
      <c r="Z1045" s="6"/>
      <c r="AA1045" s="6"/>
      <c r="AB1045" s="6"/>
      <c r="AC1045" s="6"/>
      <c r="AD1045" s="6"/>
      <c r="AE1045" s="6"/>
      <c r="AF1045" s="6"/>
      <c r="AG1045" s="6"/>
      <c r="AH1045" s="6"/>
      <c r="AI1045" s="6"/>
      <c r="AJ1045" s="6"/>
      <c r="AK1045" s="6"/>
      <c r="AL1045" s="6"/>
      <c r="AM1045" s="6"/>
      <c r="AN1045" s="6"/>
      <c r="AO1045" s="6"/>
      <c r="AP1045" s="6"/>
      <c r="AQ1045" s="6"/>
      <c r="AR1045" s="6"/>
      <c r="AS1045" s="6"/>
      <c r="AT1045" s="6"/>
      <c r="AU1045" s="6"/>
      <c r="AV1045" s="6"/>
      <c r="AW1045" s="6"/>
    </row>
    <row r="1046" spans="14:49" x14ac:dyDescent="0.2"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  <c r="AE1046" s="6"/>
      <c r="AF1046" s="6"/>
      <c r="AG1046" s="6"/>
      <c r="AH1046" s="6"/>
      <c r="AI1046" s="6"/>
      <c r="AJ1046" s="6"/>
      <c r="AK1046" s="6"/>
      <c r="AL1046" s="6"/>
      <c r="AM1046" s="6"/>
      <c r="AN1046" s="6"/>
      <c r="AO1046" s="6"/>
      <c r="AP1046" s="6"/>
      <c r="AQ1046" s="6"/>
      <c r="AR1046" s="6"/>
      <c r="AS1046" s="6"/>
      <c r="AT1046" s="6"/>
      <c r="AU1046" s="6"/>
      <c r="AV1046" s="6"/>
      <c r="AW1046" s="6"/>
    </row>
    <row r="1047" spans="14:49" x14ac:dyDescent="0.2"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Y1047" s="6"/>
      <c r="Z1047" s="6"/>
      <c r="AA1047" s="6"/>
      <c r="AB1047" s="6"/>
      <c r="AC1047" s="6"/>
      <c r="AD1047" s="6"/>
      <c r="AE1047" s="6"/>
      <c r="AF1047" s="6"/>
      <c r="AG1047" s="6"/>
      <c r="AH1047" s="6"/>
      <c r="AI1047" s="6"/>
      <c r="AJ1047" s="6"/>
      <c r="AK1047" s="6"/>
      <c r="AL1047" s="6"/>
      <c r="AM1047" s="6"/>
      <c r="AN1047" s="6"/>
      <c r="AO1047" s="6"/>
      <c r="AP1047" s="6"/>
      <c r="AQ1047" s="6"/>
      <c r="AR1047" s="6"/>
      <c r="AS1047" s="6"/>
      <c r="AT1047" s="6"/>
      <c r="AU1047" s="6"/>
      <c r="AV1047" s="6"/>
      <c r="AW1047" s="6"/>
    </row>
    <row r="1048" spans="14:49" x14ac:dyDescent="0.2"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Y1048" s="6"/>
      <c r="Z1048" s="6"/>
      <c r="AA1048" s="6"/>
      <c r="AB1048" s="6"/>
      <c r="AC1048" s="6"/>
      <c r="AD1048" s="6"/>
      <c r="AE1048" s="6"/>
      <c r="AF1048" s="6"/>
      <c r="AG1048" s="6"/>
      <c r="AH1048" s="6"/>
      <c r="AI1048" s="6"/>
      <c r="AJ1048" s="6"/>
      <c r="AK1048" s="6"/>
      <c r="AL1048" s="6"/>
      <c r="AM1048" s="6"/>
      <c r="AN1048" s="6"/>
      <c r="AO1048" s="6"/>
      <c r="AP1048" s="6"/>
      <c r="AQ1048" s="6"/>
      <c r="AR1048" s="6"/>
      <c r="AS1048" s="6"/>
      <c r="AT1048" s="6"/>
      <c r="AU1048" s="6"/>
      <c r="AV1048" s="6"/>
      <c r="AW1048" s="6"/>
    </row>
    <row r="1049" spans="14:49" x14ac:dyDescent="0.2"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/>
      <c r="AE1049" s="6"/>
      <c r="AF1049" s="6"/>
      <c r="AG1049" s="6"/>
      <c r="AH1049" s="6"/>
      <c r="AI1049" s="6"/>
      <c r="AJ1049" s="6"/>
      <c r="AK1049" s="6"/>
      <c r="AL1049" s="6"/>
      <c r="AM1049" s="6"/>
      <c r="AN1049" s="6"/>
      <c r="AO1049" s="6"/>
      <c r="AP1049" s="6"/>
      <c r="AQ1049" s="6"/>
      <c r="AR1049" s="6"/>
      <c r="AS1049" s="6"/>
      <c r="AT1049" s="6"/>
      <c r="AU1049" s="6"/>
      <c r="AV1049" s="6"/>
      <c r="AW1049" s="6"/>
    </row>
    <row r="1050" spans="14:49" x14ac:dyDescent="0.2"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Y1050" s="6"/>
      <c r="Z1050" s="6"/>
      <c r="AA1050" s="6"/>
      <c r="AB1050" s="6"/>
      <c r="AC1050" s="6"/>
      <c r="AD1050" s="6"/>
      <c r="AE1050" s="6"/>
      <c r="AF1050" s="6"/>
      <c r="AG1050" s="6"/>
      <c r="AH1050" s="6"/>
      <c r="AI1050" s="6"/>
      <c r="AJ1050" s="6"/>
      <c r="AK1050" s="6"/>
      <c r="AL1050" s="6"/>
      <c r="AM1050" s="6"/>
      <c r="AN1050" s="6"/>
      <c r="AO1050" s="6"/>
      <c r="AP1050" s="6"/>
      <c r="AQ1050" s="6"/>
      <c r="AR1050" s="6"/>
      <c r="AS1050" s="6"/>
      <c r="AT1050" s="6"/>
      <c r="AU1050" s="6"/>
      <c r="AV1050" s="6"/>
      <c r="AW1050" s="6"/>
    </row>
    <row r="1051" spans="14:49" x14ac:dyDescent="0.2"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Y1051" s="6"/>
      <c r="Z1051" s="6"/>
      <c r="AA1051" s="6"/>
      <c r="AB1051" s="6"/>
      <c r="AC1051" s="6"/>
      <c r="AD1051" s="6"/>
      <c r="AE1051" s="6"/>
      <c r="AF1051" s="6"/>
      <c r="AG1051" s="6"/>
      <c r="AH1051" s="6"/>
      <c r="AI1051" s="6"/>
      <c r="AJ1051" s="6"/>
      <c r="AK1051" s="6"/>
      <c r="AL1051" s="6"/>
      <c r="AM1051" s="6"/>
      <c r="AN1051" s="6"/>
      <c r="AO1051" s="6"/>
      <c r="AP1051" s="6"/>
      <c r="AQ1051" s="6"/>
      <c r="AR1051" s="6"/>
      <c r="AS1051" s="6"/>
      <c r="AT1051" s="6"/>
      <c r="AU1051" s="6"/>
      <c r="AV1051" s="6"/>
      <c r="AW1051" s="6"/>
    </row>
    <row r="1052" spans="14:49" x14ac:dyDescent="0.2"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Y1052" s="6"/>
      <c r="Z1052" s="6"/>
      <c r="AA1052" s="6"/>
      <c r="AB1052" s="6"/>
      <c r="AC1052" s="6"/>
      <c r="AD1052" s="6"/>
      <c r="AE1052" s="6"/>
      <c r="AF1052" s="6"/>
      <c r="AG1052" s="6"/>
      <c r="AH1052" s="6"/>
      <c r="AI1052" s="6"/>
      <c r="AJ1052" s="6"/>
      <c r="AK1052" s="6"/>
      <c r="AL1052" s="6"/>
      <c r="AM1052" s="6"/>
      <c r="AN1052" s="6"/>
      <c r="AO1052" s="6"/>
      <c r="AP1052" s="6"/>
      <c r="AQ1052" s="6"/>
      <c r="AR1052" s="6"/>
      <c r="AS1052" s="6"/>
      <c r="AT1052" s="6"/>
      <c r="AU1052" s="6"/>
      <c r="AV1052" s="6"/>
      <c r="AW1052" s="6"/>
    </row>
    <row r="1053" spans="14:49" x14ac:dyDescent="0.2"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Y1053" s="6"/>
      <c r="Z1053" s="6"/>
      <c r="AA1053" s="6"/>
      <c r="AB1053" s="6"/>
      <c r="AC1053" s="6"/>
      <c r="AD1053" s="6"/>
      <c r="AE1053" s="6"/>
      <c r="AF1053" s="6"/>
      <c r="AG1053" s="6"/>
      <c r="AH1053" s="6"/>
      <c r="AI1053" s="6"/>
      <c r="AJ1053" s="6"/>
      <c r="AK1053" s="6"/>
      <c r="AL1053" s="6"/>
      <c r="AM1053" s="6"/>
      <c r="AN1053" s="6"/>
      <c r="AO1053" s="6"/>
      <c r="AP1053" s="6"/>
      <c r="AQ1053" s="6"/>
      <c r="AR1053" s="6"/>
      <c r="AS1053" s="6"/>
      <c r="AT1053" s="6"/>
      <c r="AU1053" s="6"/>
      <c r="AV1053" s="6"/>
      <c r="AW1053" s="6"/>
    </row>
    <row r="1054" spans="14:49" x14ac:dyDescent="0.2"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Y1054" s="6"/>
      <c r="Z1054" s="6"/>
      <c r="AA1054" s="6"/>
      <c r="AB1054" s="6"/>
      <c r="AC1054" s="6"/>
      <c r="AD1054" s="6"/>
      <c r="AE1054" s="6"/>
      <c r="AF1054" s="6"/>
      <c r="AG1054" s="6"/>
      <c r="AH1054" s="6"/>
      <c r="AI1054" s="6"/>
      <c r="AJ1054" s="6"/>
      <c r="AK1054" s="6"/>
      <c r="AL1054" s="6"/>
      <c r="AM1054" s="6"/>
      <c r="AN1054" s="6"/>
      <c r="AO1054" s="6"/>
      <c r="AP1054" s="6"/>
      <c r="AQ1054" s="6"/>
      <c r="AR1054" s="6"/>
      <c r="AS1054" s="6"/>
      <c r="AT1054" s="6"/>
      <c r="AU1054" s="6"/>
      <c r="AV1054" s="6"/>
      <c r="AW1054" s="6"/>
    </row>
    <row r="1055" spans="14:49" x14ac:dyDescent="0.2"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Y1055" s="6"/>
      <c r="Z1055" s="6"/>
      <c r="AA1055" s="6"/>
      <c r="AB1055" s="6"/>
      <c r="AC1055" s="6"/>
      <c r="AD1055" s="6"/>
      <c r="AE1055" s="6"/>
      <c r="AF1055" s="6"/>
      <c r="AG1055" s="6"/>
      <c r="AH1055" s="6"/>
      <c r="AI1055" s="6"/>
      <c r="AJ1055" s="6"/>
      <c r="AK1055" s="6"/>
      <c r="AL1055" s="6"/>
      <c r="AM1055" s="6"/>
      <c r="AN1055" s="6"/>
      <c r="AO1055" s="6"/>
      <c r="AP1055" s="6"/>
      <c r="AQ1055" s="6"/>
      <c r="AR1055" s="6"/>
      <c r="AS1055" s="6"/>
      <c r="AT1055" s="6"/>
      <c r="AU1055" s="6"/>
      <c r="AV1055" s="6"/>
      <c r="AW1055" s="6"/>
    </row>
    <row r="1056" spans="14:49" x14ac:dyDescent="0.2"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Y1056" s="6"/>
      <c r="Z1056" s="6"/>
      <c r="AA1056" s="6"/>
      <c r="AB1056" s="6"/>
      <c r="AC1056" s="6"/>
      <c r="AD1056" s="6"/>
      <c r="AE1056" s="6"/>
      <c r="AF1056" s="6"/>
      <c r="AG1056" s="6"/>
      <c r="AH1056" s="6"/>
      <c r="AI1056" s="6"/>
      <c r="AJ1056" s="6"/>
      <c r="AK1056" s="6"/>
      <c r="AL1056" s="6"/>
      <c r="AM1056" s="6"/>
      <c r="AN1056" s="6"/>
      <c r="AO1056" s="6"/>
      <c r="AP1056" s="6"/>
      <c r="AQ1056" s="6"/>
      <c r="AR1056" s="6"/>
      <c r="AS1056" s="6"/>
      <c r="AT1056" s="6"/>
      <c r="AU1056" s="6"/>
      <c r="AV1056" s="6"/>
      <c r="AW1056" s="6"/>
    </row>
    <row r="1057" spans="14:49" x14ac:dyDescent="0.2"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Y1057" s="6"/>
      <c r="Z1057" s="6"/>
      <c r="AA1057" s="6"/>
      <c r="AB1057" s="6"/>
      <c r="AC1057" s="6"/>
      <c r="AD1057" s="6"/>
      <c r="AE1057" s="6"/>
      <c r="AF1057" s="6"/>
      <c r="AG1057" s="6"/>
      <c r="AH1057" s="6"/>
      <c r="AI1057" s="6"/>
      <c r="AJ1057" s="6"/>
      <c r="AK1057" s="6"/>
      <c r="AL1057" s="6"/>
      <c r="AM1057" s="6"/>
      <c r="AN1057" s="6"/>
      <c r="AO1057" s="6"/>
      <c r="AP1057" s="6"/>
      <c r="AQ1057" s="6"/>
      <c r="AR1057" s="6"/>
      <c r="AS1057" s="6"/>
      <c r="AT1057" s="6"/>
      <c r="AU1057" s="6"/>
      <c r="AV1057" s="6"/>
      <c r="AW1057" s="6"/>
    </row>
    <row r="1058" spans="14:49" x14ac:dyDescent="0.2"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Y1058" s="6"/>
      <c r="Z1058" s="6"/>
      <c r="AA1058" s="6"/>
      <c r="AB1058" s="6"/>
      <c r="AC1058" s="6"/>
      <c r="AD1058" s="6"/>
      <c r="AE1058" s="6"/>
      <c r="AF1058" s="6"/>
      <c r="AG1058" s="6"/>
      <c r="AH1058" s="6"/>
      <c r="AI1058" s="6"/>
      <c r="AJ1058" s="6"/>
      <c r="AK1058" s="6"/>
      <c r="AL1058" s="6"/>
      <c r="AM1058" s="6"/>
      <c r="AN1058" s="6"/>
      <c r="AO1058" s="6"/>
      <c r="AP1058" s="6"/>
      <c r="AQ1058" s="6"/>
      <c r="AR1058" s="6"/>
      <c r="AS1058" s="6"/>
      <c r="AT1058" s="6"/>
      <c r="AU1058" s="6"/>
      <c r="AV1058" s="6"/>
      <c r="AW1058" s="6"/>
    </row>
    <row r="1059" spans="14:49" x14ac:dyDescent="0.2"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Y1059" s="6"/>
      <c r="Z1059" s="6"/>
      <c r="AA1059" s="6"/>
      <c r="AB1059" s="6"/>
      <c r="AC1059" s="6"/>
      <c r="AD1059" s="6"/>
      <c r="AE1059" s="6"/>
      <c r="AF1059" s="6"/>
      <c r="AG1059" s="6"/>
      <c r="AH1059" s="6"/>
      <c r="AI1059" s="6"/>
      <c r="AJ1059" s="6"/>
      <c r="AK1059" s="6"/>
      <c r="AL1059" s="6"/>
      <c r="AM1059" s="6"/>
      <c r="AN1059" s="6"/>
      <c r="AO1059" s="6"/>
      <c r="AP1059" s="6"/>
      <c r="AQ1059" s="6"/>
      <c r="AR1059" s="6"/>
      <c r="AS1059" s="6"/>
      <c r="AT1059" s="6"/>
      <c r="AU1059" s="6"/>
      <c r="AV1059" s="6"/>
      <c r="AW1059" s="6"/>
    </row>
    <row r="1060" spans="14:49" x14ac:dyDescent="0.2"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Y1060" s="6"/>
      <c r="Z1060" s="6"/>
      <c r="AA1060" s="6"/>
      <c r="AB1060" s="6"/>
      <c r="AC1060" s="6"/>
      <c r="AD1060" s="6"/>
      <c r="AE1060" s="6"/>
      <c r="AF1060" s="6"/>
      <c r="AG1060" s="6"/>
      <c r="AH1060" s="6"/>
      <c r="AI1060" s="6"/>
      <c r="AJ1060" s="6"/>
      <c r="AK1060" s="6"/>
      <c r="AL1060" s="6"/>
      <c r="AM1060" s="6"/>
      <c r="AN1060" s="6"/>
      <c r="AO1060" s="6"/>
      <c r="AP1060" s="6"/>
      <c r="AQ1060" s="6"/>
      <c r="AR1060" s="6"/>
      <c r="AS1060" s="6"/>
      <c r="AT1060" s="6"/>
      <c r="AU1060" s="6"/>
      <c r="AV1060" s="6"/>
      <c r="AW1060" s="6"/>
    </row>
    <row r="1061" spans="14:49" x14ac:dyDescent="0.2"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/>
      <c r="AE1061" s="6"/>
      <c r="AF1061" s="6"/>
      <c r="AG1061" s="6"/>
      <c r="AH1061" s="6"/>
      <c r="AI1061" s="6"/>
      <c r="AJ1061" s="6"/>
      <c r="AK1061" s="6"/>
      <c r="AL1061" s="6"/>
      <c r="AM1061" s="6"/>
      <c r="AN1061" s="6"/>
      <c r="AO1061" s="6"/>
      <c r="AP1061" s="6"/>
      <c r="AQ1061" s="6"/>
      <c r="AR1061" s="6"/>
      <c r="AS1061" s="6"/>
      <c r="AT1061" s="6"/>
      <c r="AU1061" s="6"/>
      <c r="AV1061" s="6"/>
      <c r="AW1061" s="6"/>
    </row>
    <row r="1062" spans="14:49" x14ac:dyDescent="0.2"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Y1062" s="6"/>
      <c r="Z1062" s="6"/>
      <c r="AA1062" s="6"/>
      <c r="AB1062" s="6"/>
      <c r="AC1062" s="6"/>
      <c r="AD1062" s="6"/>
      <c r="AE1062" s="6"/>
      <c r="AF1062" s="6"/>
      <c r="AG1062" s="6"/>
      <c r="AH1062" s="6"/>
      <c r="AI1062" s="6"/>
      <c r="AJ1062" s="6"/>
      <c r="AK1062" s="6"/>
      <c r="AL1062" s="6"/>
      <c r="AM1062" s="6"/>
      <c r="AN1062" s="6"/>
      <c r="AO1062" s="6"/>
      <c r="AP1062" s="6"/>
      <c r="AQ1062" s="6"/>
      <c r="AR1062" s="6"/>
      <c r="AS1062" s="6"/>
      <c r="AT1062" s="6"/>
      <c r="AU1062" s="6"/>
      <c r="AV1062" s="6"/>
      <c r="AW1062" s="6"/>
    </row>
    <row r="1063" spans="14:49" x14ac:dyDescent="0.2"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Y1063" s="6"/>
      <c r="Z1063" s="6"/>
      <c r="AA1063" s="6"/>
      <c r="AB1063" s="6"/>
      <c r="AC1063" s="6"/>
      <c r="AD1063" s="6"/>
      <c r="AE1063" s="6"/>
      <c r="AF1063" s="6"/>
      <c r="AG1063" s="6"/>
      <c r="AH1063" s="6"/>
      <c r="AI1063" s="6"/>
      <c r="AJ1063" s="6"/>
      <c r="AK1063" s="6"/>
      <c r="AL1063" s="6"/>
      <c r="AM1063" s="6"/>
      <c r="AN1063" s="6"/>
      <c r="AO1063" s="6"/>
      <c r="AP1063" s="6"/>
      <c r="AQ1063" s="6"/>
      <c r="AR1063" s="6"/>
      <c r="AS1063" s="6"/>
      <c r="AT1063" s="6"/>
      <c r="AU1063" s="6"/>
      <c r="AV1063" s="6"/>
      <c r="AW1063" s="6"/>
    </row>
    <row r="1064" spans="14:49" x14ac:dyDescent="0.2"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Y1064" s="6"/>
      <c r="Z1064" s="6"/>
      <c r="AA1064" s="6"/>
      <c r="AB1064" s="6"/>
      <c r="AC1064" s="6"/>
      <c r="AD1064" s="6"/>
      <c r="AE1064" s="6"/>
      <c r="AF1064" s="6"/>
      <c r="AG1064" s="6"/>
      <c r="AH1064" s="6"/>
      <c r="AI1064" s="6"/>
      <c r="AJ1064" s="6"/>
      <c r="AK1064" s="6"/>
      <c r="AL1064" s="6"/>
      <c r="AM1064" s="6"/>
      <c r="AN1064" s="6"/>
      <c r="AO1064" s="6"/>
      <c r="AP1064" s="6"/>
      <c r="AQ1064" s="6"/>
      <c r="AR1064" s="6"/>
      <c r="AS1064" s="6"/>
      <c r="AT1064" s="6"/>
      <c r="AU1064" s="6"/>
      <c r="AV1064" s="6"/>
      <c r="AW1064" s="6"/>
    </row>
    <row r="1065" spans="14:49" x14ac:dyDescent="0.2"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Y1065" s="6"/>
      <c r="Z1065" s="6"/>
      <c r="AA1065" s="6"/>
      <c r="AB1065" s="6"/>
      <c r="AC1065" s="6"/>
      <c r="AD1065" s="6"/>
      <c r="AE1065" s="6"/>
      <c r="AF1065" s="6"/>
      <c r="AG1065" s="6"/>
      <c r="AH1065" s="6"/>
      <c r="AI1065" s="6"/>
      <c r="AJ1065" s="6"/>
      <c r="AK1065" s="6"/>
      <c r="AL1065" s="6"/>
      <c r="AM1065" s="6"/>
      <c r="AN1065" s="6"/>
      <c r="AO1065" s="6"/>
      <c r="AP1065" s="6"/>
      <c r="AQ1065" s="6"/>
      <c r="AR1065" s="6"/>
      <c r="AS1065" s="6"/>
      <c r="AT1065" s="6"/>
      <c r="AU1065" s="6"/>
      <c r="AV1065" s="6"/>
      <c r="AW1065" s="6"/>
    </row>
    <row r="1066" spans="14:49" x14ac:dyDescent="0.2"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Y1066" s="6"/>
      <c r="Z1066" s="6"/>
      <c r="AA1066" s="6"/>
      <c r="AB1066" s="6"/>
      <c r="AC1066" s="6"/>
      <c r="AD1066" s="6"/>
      <c r="AE1066" s="6"/>
      <c r="AF1066" s="6"/>
      <c r="AG1066" s="6"/>
      <c r="AH1066" s="6"/>
      <c r="AI1066" s="6"/>
      <c r="AJ1066" s="6"/>
      <c r="AK1066" s="6"/>
      <c r="AL1066" s="6"/>
      <c r="AM1066" s="6"/>
      <c r="AN1066" s="6"/>
      <c r="AO1066" s="6"/>
      <c r="AP1066" s="6"/>
      <c r="AQ1066" s="6"/>
      <c r="AR1066" s="6"/>
      <c r="AS1066" s="6"/>
      <c r="AT1066" s="6"/>
      <c r="AU1066" s="6"/>
      <c r="AV1066" s="6"/>
      <c r="AW1066" s="6"/>
    </row>
    <row r="1067" spans="14:49" x14ac:dyDescent="0.2"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Y1067" s="6"/>
      <c r="Z1067" s="6"/>
      <c r="AA1067" s="6"/>
      <c r="AB1067" s="6"/>
      <c r="AC1067" s="6"/>
      <c r="AD1067" s="6"/>
      <c r="AE1067" s="6"/>
      <c r="AF1067" s="6"/>
      <c r="AG1067" s="6"/>
      <c r="AH1067" s="6"/>
      <c r="AI1067" s="6"/>
      <c r="AJ1067" s="6"/>
      <c r="AK1067" s="6"/>
      <c r="AL1067" s="6"/>
      <c r="AM1067" s="6"/>
      <c r="AN1067" s="6"/>
      <c r="AO1067" s="6"/>
      <c r="AP1067" s="6"/>
      <c r="AQ1067" s="6"/>
      <c r="AR1067" s="6"/>
      <c r="AS1067" s="6"/>
      <c r="AT1067" s="6"/>
      <c r="AU1067" s="6"/>
      <c r="AV1067" s="6"/>
      <c r="AW1067" s="6"/>
    </row>
    <row r="1068" spans="14:49" x14ac:dyDescent="0.2"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Y1068" s="6"/>
      <c r="Z1068" s="6"/>
      <c r="AA1068" s="6"/>
      <c r="AB1068" s="6"/>
      <c r="AC1068" s="6"/>
      <c r="AD1068" s="6"/>
      <c r="AE1068" s="6"/>
      <c r="AF1068" s="6"/>
      <c r="AG1068" s="6"/>
      <c r="AH1068" s="6"/>
      <c r="AI1068" s="6"/>
      <c r="AJ1068" s="6"/>
      <c r="AK1068" s="6"/>
      <c r="AL1068" s="6"/>
      <c r="AM1068" s="6"/>
      <c r="AN1068" s="6"/>
      <c r="AO1068" s="6"/>
      <c r="AP1068" s="6"/>
      <c r="AQ1068" s="6"/>
      <c r="AR1068" s="6"/>
      <c r="AS1068" s="6"/>
      <c r="AT1068" s="6"/>
      <c r="AU1068" s="6"/>
      <c r="AV1068" s="6"/>
      <c r="AW1068" s="6"/>
    </row>
    <row r="1069" spans="14:49" x14ac:dyDescent="0.2"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Y1069" s="6"/>
      <c r="Z1069" s="6"/>
      <c r="AA1069" s="6"/>
      <c r="AB1069" s="6"/>
      <c r="AC1069" s="6"/>
      <c r="AD1069" s="6"/>
      <c r="AE1069" s="6"/>
      <c r="AF1069" s="6"/>
      <c r="AG1069" s="6"/>
      <c r="AH1069" s="6"/>
      <c r="AI1069" s="6"/>
      <c r="AJ1069" s="6"/>
      <c r="AK1069" s="6"/>
      <c r="AL1069" s="6"/>
      <c r="AM1069" s="6"/>
      <c r="AN1069" s="6"/>
      <c r="AO1069" s="6"/>
      <c r="AP1069" s="6"/>
      <c r="AQ1069" s="6"/>
      <c r="AR1069" s="6"/>
      <c r="AS1069" s="6"/>
      <c r="AT1069" s="6"/>
      <c r="AU1069" s="6"/>
      <c r="AV1069" s="6"/>
      <c r="AW1069" s="6"/>
    </row>
    <row r="1070" spans="14:49" x14ac:dyDescent="0.2"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Y1070" s="6"/>
      <c r="Z1070" s="6"/>
      <c r="AA1070" s="6"/>
      <c r="AB1070" s="6"/>
      <c r="AC1070" s="6"/>
      <c r="AD1070" s="6"/>
      <c r="AE1070" s="6"/>
      <c r="AF1070" s="6"/>
      <c r="AG1070" s="6"/>
      <c r="AH1070" s="6"/>
      <c r="AI1070" s="6"/>
      <c r="AJ1070" s="6"/>
      <c r="AK1070" s="6"/>
      <c r="AL1070" s="6"/>
      <c r="AM1070" s="6"/>
      <c r="AN1070" s="6"/>
      <c r="AO1070" s="6"/>
      <c r="AP1070" s="6"/>
      <c r="AQ1070" s="6"/>
      <c r="AR1070" s="6"/>
      <c r="AS1070" s="6"/>
      <c r="AT1070" s="6"/>
      <c r="AU1070" s="6"/>
      <c r="AV1070" s="6"/>
      <c r="AW1070" s="6"/>
    </row>
    <row r="1071" spans="14:49" x14ac:dyDescent="0.2"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Y1071" s="6"/>
      <c r="Z1071" s="6"/>
      <c r="AA1071" s="6"/>
      <c r="AB1071" s="6"/>
      <c r="AC1071" s="6"/>
      <c r="AD1071" s="6"/>
      <c r="AE1071" s="6"/>
      <c r="AF1071" s="6"/>
      <c r="AG1071" s="6"/>
      <c r="AH1071" s="6"/>
      <c r="AI1071" s="6"/>
      <c r="AJ1071" s="6"/>
      <c r="AK1071" s="6"/>
      <c r="AL1071" s="6"/>
      <c r="AM1071" s="6"/>
      <c r="AN1071" s="6"/>
      <c r="AO1071" s="6"/>
      <c r="AP1071" s="6"/>
      <c r="AQ1071" s="6"/>
      <c r="AR1071" s="6"/>
      <c r="AS1071" s="6"/>
      <c r="AT1071" s="6"/>
      <c r="AU1071" s="6"/>
      <c r="AV1071" s="6"/>
      <c r="AW1071" s="6"/>
    </row>
    <row r="1072" spans="14:49" x14ac:dyDescent="0.2"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Y1072" s="6"/>
      <c r="Z1072" s="6"/>
      <c r="AA1072" s="6"/>
      <c r="AB1072" s="6"/>
      <c r="AC1072" s="6"/>
      <c r="AD1072" s="6"/>
      <c r="AE1072" s="6"/>
      <c r="AF1072" s="6"/>
      <c r="AG1072" s="6"/>
      <c r="AH1072" s="6"/>
      <c r="AI1072" s="6"/>
      <c r="AJ1072" s="6"/>
      <c r="AK1072" s="6"/>
      <c r="AL1072" s="6"/>
      <c r="AM1072" s="6"/>
      <c r="AN1072" s="6"/>
      <c r="AO1072" s="6"/>
      <c r="AP1072" s="6"/>
      <c r="AQ1072" s="6"/>
      <c r="AR1072" s="6"/>
      <c r="AS1072" s="6"/>
      <c r="AT1072" s="6"/>
      <c r="AU1072" s="6"/>
      <c r="AV1072" s="6"/>
      <c r="AW1072" s="6"/>
    </row>
    <row r="1073" spans="14:49" x14ac:dyDescent="0.2"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  <c r="AE1073" s="6"/>
      <c r="AF1073" s="6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  <c r="AQ1073" s="6"/>
      <c r="AR1073" s="6"/>
      <c r="AS1073" s="6"/>
      <c r="AT1073" s="6"/>
      <c r="AU1073" s="6"/>
      <c r="AV1073" s="6"/>
      <c r="AW1073" s="6"/>
    </row>
    <row r="1074" spans="14:49" x14ac:dyDescent="0.2"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Y1074" s="6"/>
      <c r="Z1074" s="6"/>
      <c r="AA1074" s="6"/>
      <c r="AB1074" s="6"/>
      <c r="AC1074" s="6"/>
      <c r="AD1074" s="6"/>
      <c r="AE1074" s="6"/>
      <c r="AF1074" s="6"/>
      <c r="AG1074" s="6"/>
      <c r="AH1074" s="6"/>
      <c r="AI1074" s="6"/>
      <c r="AJ1074" s="6"/>
      <c r="AK1074" s="6"/>
      <c r="AL1074" s="6"/>
      <c r="AM1074" s="6"/>
      <c r="AN1074" s="6"/>
      <c r="AO1074" s="6"/>
      <c r="AP1074" s="6"/>
      <c r="AQ1074" s="6"/>
      <c r="AR1074" s="6"/>
      <c r="AS1074" s="6"/>
      <c r="AT1074" s="6"/>
      <c r="AU1074" s="6"/>
      <c r="AV1074" s="6"/>
      <c r="AW1074" s="6"/>
    </row>
    <row r="1075" spans="14:49" x14ac:dyDescent="0.2"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Y1075" s="6"/>
      <c r="Z1075" s="6"/>
      <c r="AA1075" s="6"/>
      <c r="AB1075" s="6"/>
      <c r="AC1075" s="6"/>
      <c r="AD1075" s="6"/>
      <c r="AE1075" s="6"/>
      <c r="AF1075" s="6"/>
      <c r="AG1075" s="6"/>
      <c r="AH1075" s="6"/>
      <c r="AI1075" s="6"/>
      <c r="AJ1075" s="6"/>
      <c r="AK1075" s="6"/>
      <c r="AL1075" s="6"/>
      <c r="AM1075" s="6"/>
      <c r="AN1075" s="6"/>
      <c r="AO1075" s="6"/>
      <c r="AP1075" s="6"/>
      <c r="AQ1075" s="6"/>
      <c r="AR1075" s="6"/>
      <c r="AS1075" s="6"/>
      <c r="AT1075" s="6"/>
      <c r="AU1075" s="6"/>
      <c r="AV1075" s="6"/>
      <c r="AW1075" s="6"/>
    </row>
    <row r="1076" spans="14:49" x14ac:dyDescent="0.2"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/>
      <c r="AE1076" s="6"/>
      <c r="AF1076" s="6"/>
      <c r="AG1076" s="6"/>
      <c r="AH1076" s="6"/>
      <c r="AI1076" s="6"/>
      <c r="AJ1076" s="6"/>
      <c r="AK1076" s="6"/>
      <c r="AL1076" s="6"/>
      <c r="AM1076" s="6"/>
      <c r="AN1076" s="6"/>
      <c r="AO1076" s="6"/>
      <c r="AP1076" s="6"/>
      <c r="AQ1076" s="6"/>
      <c r="AR1076" s="6"/>
      <c r="AS1076" s="6"/>
      <c r="AT1076" s="6"/>
      <c r="AU1076" s="6"/>
      <c r="AV1076" s="6"/>
      <c r="AW1076" s="6"/>
    </row>
    <row r="1077" spans="14:49" x14ac:dyDescent="0.2"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Y1077" s="6"/>
      <c r="Z1077" s="6"/>
      <c r="AA1077" s="6"/>
      <c r="AB1077" s="6"/>
      <c r="AC1077" s="6"/>
      <c r="AD1077" s="6"/>
      <c r="AE1077" s="6"/>
      <c r="AF1077" s="6"/>
      <c r="AG1077" s="6"/>
      <c r="AH1077" s="6"/>
      <c r="AI1077" s="6"/>
      <c r="AJ1077" s="6"/>
      <c r="AK1077" s="6"/>
      <c r="AL1077" s="6"/>
      <c r="AM1077" s="6"/>
      <c r="AN1077" s="6"/>
      <c r="AO1077" s="6"/>
      <c r="AP1077" s="6"/>
      <c r="AQ1077" s="6"/>
      <c r="AR1077" s="6"/>
      <c r="AS1077" s="6"/>
      <c r="AT1077" s="6"/>
      <c r="AU1077" s="6"/>
      <c r="AV1077" s="6"/>
      <c r="AW1077" s="6"/>
    </row>
    <row r="1078" spans="14:49" x14ac:dyDescent="0.2"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Y1078" s="6"/>
      <c r="Z1078" s="6"/>
      <c r="AA1078" s="6"/>
      <c r="AB1078" s="6"/>
      <c r="AC1078" s="6"/>
      <c r="AD1078" s="6"/>
      <c r="AE1078" s="6"/>
      <c r="AF1078" s="6"/>
      <c r="AG1078" s="6"/>
      <c r="AH1078" s="6"/>
      <c r="AI1078" s="6"/>
      <c r="AJ1078" s="6"/>
      <c r="AK1078" s="6"/>
      <c r="AL1078" s="6"/>
      <c r="AM1078" s="6"/>
      <c r="AN1078" s="6"/>
      <c r="AO1078" s="6"/>
      <c r="AP1078" s="6"/>
      <c r="AQ1078" s="6"/>
      <c r="AR1078" s="6"/>
      <c r="AS1078" s="6"/>
      <c r="AT1078" s="6"/>
      <c r="AU1078" s="6"/>
      <c r="AV1078" s="6"/>
      <c r="AW1078" s="6"/>
    </row>
    <row r="1079" spans="14:49" x14ac:dyDescent="0.2"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Y1079" s="6"/>
      <c r="Z1079" s="6"/>
      <c r="AA1079" s="6"/>
      <c r="AB1079" s="6"/>
      <c r="AC1079" s="6"/>
      <c r="AD1079" s="6"/>
      <c r="AE1079" s="6"/>
      <c r="AF1079" s="6"/>
      <c r="AG1079" s="6"/>
      <c r="AH1079" s="6"/>
      <c r="AI1079" s="6"/>
      <c r="AJ1079" s="6"/>
      <c r="AK1079" s="6"/>
      <c r="AL1079" s="6"/>
      <c r="AM1079" s="6"/>
      <c r="AN1079" s="6"/>
      <c r="AO1079" s="6"/>
      <c r="AP1079" s="6"/>
      <c r="AQ1079" s="6"/>
      <c r="AR1079" s="6"/>
      <c r="AS1079" s="6"/>
      <c r="AT1079" s="6"/>
      <c r="AU1079" s="6"/>
      <c r="AV1079" s="6"/>
      <c r="AW1079" s="6"/>
    </row>
    <row r="1080" spans="14:49" x14ac:dyDescent="0.2"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Y1080" s="6"/>
      <c r="Z1080" s="6"/>
      <c r="AA1080" s="6"/>
      <c r="AB1080" s="6"/>
      <c r="AC1080" s="6"/>
      <c r="AD1080" s="6"/>
      <c r="AE1080" s="6"/>
      <c r="AF1080" s="6"/>
      <c r="AG1080" s="6"/>
      <c r="AH1080" s="6"/>
      <c r="AI1080" s="6"/>
      <c r="AJ1080" s="6"/>
      <c r="AK1080" s="6"/>
      <c r="AL1080" s="6"/>
      <c r="AM1080" s="6"/>
      <c r="AN1080" s="6"/>
      <c r="AO1080" s="6"/>
      <c r="AP1080" s="6"/>
      <c r="AQ1080" s="6"/>
      <c r="AR1080" s="6"/>
      <c r="AS1080" s="6"/>
      <c r="AT1080" s="6"/>
      <c r="AU1080" s="6"/>
      <c r="AV1080" s="6"/>
      <c r="AW1080" s="6"/>
    </row>
    <row r="1081" spans="14:49" x14ac:dyDescent="0.2"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Y1081" s="6"/>
      <c r="Z1081" s="6"/>
      <c r="AA1081" s="6"/>
      <c r="AB1081" s="6"/>
      <c r="AC1081" s="6"/>
      <c r="AD1081" s="6"/>
      <c r="AE1081" s="6"/>
      <c r="AF1081" s="6"/>
      <c r="AG1081" s="6"/>
      <c r="AH1081" s="6"/>
      <c r="AI1081" s="6"/>
      <c r="AJ1081" s="6"/>
      <c r="AK1081" s="6"/>
      <c r="AL1081" s="6"/>
      <c r="AM1081" s="6"/>
      <c r="AN1081" s="6"/>
      <c r="AO1081" s="6"/>
      <c r="AP1081" s="6"/>
      <c r="AQ1081" s="6"/>
      <c r="AR1081" s="6"/>
      <c r="AS1081" s="6"/>
      <c r="AT1081" s="6"/>
      <c r="AU1081" s="6"/>
      <c r="AV1081" s="6"/>
      <c r="AW1081" s="6"/>
    </row>
    <row r="1082" spans="14:49" x14ac:dyDescent="0.2"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Y1082" s="6"/>
      <c r="Z1082" s="6"/>
      <c r="AA1082" s="6"/>
      <c r="AB1082" s="6"/>
      <c r="AC1082" s="6"/>
      <c r="AD1082" s="6"/>
      <c r="AE1082" s="6"/>
      <c r="AF1082" s="6"/>
      <c r="AG1082" s="6"/>
      <c r="AH1082" s="6"/>
      <c r="AI1082" s="6"/>
      <c r="AJ1082" s="6"/>
      <c r="AK1082" s="6"/>
      <c r="AL1082" s="6"/>
      <c r="AM1082" s="6"/>
      <c r="AN1082" s="6"/>
      <c r="AO1082" s="6"/>
      <c r="AP1082" s="6"/>
      <c r="AQ1082" s="6"/>
      <c r="AR1082" s="6"/>
      <c r="AS1082" s="6"/>
      <c r="AT1082" s="6"/>
      <c r="AU1082" s="6"/>
      <c r="AV1082" s="6"/>
      <c r="AW1082" s="6"/>
    </row>
    <row r="1083" spans="14:49" x14ac:dyDescent="0.2"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Y1083" s="6"/>
      <c r="Z1083" s="6"/>
      <c r="AA1083" s="6"/>
      <c r="AB1083" s="6"/>
      <c r="AC1083" s="6"/>
      <c r="AD1083" s="6"/>
      <c r="AE1083" s="6"/>
      <c r="AF1083" s="6"/>
      <c r="AG1083" s="6"/>
      <c r="AH1083" s="6"/>
      <c r="AI1083" s="6"/>
      <c r="AJ1083" s="6"/>
      <c r="AK1083" s="6"/>
      <c r="AL1083" s="6"/>
      <c r="AM1083" s="6"/>
      <c r="AN1083" s="6"/>
      <c r="AO1083" s="6"/>
      <c r="AP1083" s="6"/>
      <c r="AQ1083" s="6"/>
      <c r="AR1083" s="6"/>
      <c r="AS1083" s="6"/>
      <c r="AT1083" s="6"/>
      <c r="AU1083" s="6"/>
      <c r="AV1083" s="6"/>
      <c r="AW1083" s="6"/>
    </row>
    <row r="1084" spans="14:49" x14ac:dyDescent="0.2"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Y1084" s="6"/>
      <c r="Z1084" s="6"/>
      <c r="AA1084" s="6"/>
      <c r="AB1084" s="6"/>
      <c r="AC1084" s="6"/>
      <c r="AD1084" s="6"/>
      <c r="AE1084" s="6"/>
      <c r="AF1084" s="6"/>
      <c r="AG1084" s="6"/>
      <c r="AH1084" s="6"/>
      <c r="AI1084" s="6"/>
      <c r="AJ1084" s="6"/>
      <c r="AK1084" s="6"/>
      <c r="AL1084" s="6"/>
      <c r="AM1084" s="6"/>
      <c r="AN1084" s="6"/>
      <c r="AO1084" s="6"/>
      <c r="AP1084" s="6"/>
      <c r="AQ1084" s="6"/>
      <c r="AR1084" s="6"/>
      <c r="AS1084" s="6"/>
      <c r="AT1084" s="6"/>
      <c r="AU1084" s="6"/>
      <c r="AV1084" s="6"/>
      <c r="AW1084" s="6"/>
    </row>
    <row r="1085" spans="14:49" x14ac:dyDescent="0.2"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Y1085" s="6"/>
      <c r="Z1085" s="6"/>
      <c r="AA1085" s="6"/>
      <c r="AB1085" s="6"/>
      <c r="AC1085" s="6"/>
      <c r="AD1085" s="6"/>
      <c r="AE1085" s="6"/>
      <c r="AF1085" s="6"/>
      <c r="AG1085" s="6"/>
      <c r="AH1085" s="6"/>
      <c r="AI1085" s="6"/>
      <c r="AJ1085" s="6"/>
      <c r="AK1085" s="6"/>
      <c r="AL1085" s="6"/>
      <c r="AM1085" s="6"/>
      <c r="AN1085" s="6"/>
      <c r="AO1085" s="6"/>
      <c r="AP1085" s="6"/>
      <c r="AQ1085" s="6"/>
      <c r="AR1085" s="6"/>
      <c r="AS1085" s="6"/>
      <c r="AT1085" s="6"/>
      <c r="AU1085" s="6"/>
      <c r="AV1085" s="6"/>
      <c r="AW1085" s="6"/>
    </row>
    <row r="1086" spans="14:49" x14ac:dyDescent="0.2"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Y1086" s="6"/>
      <c r="Z1086" s="6"/>
      <c r="AA1086" s="6"/>
      <c r="AB1086" s="6"/>
      <c r="AC1086" s="6"/>
      <c r="AD1086" s="6"/>
      <c r="AE1086" s="6"/>
      <c r="AF1086" s="6"/>
      <c r="AG1086" s="6"/>
      <c r="AH1086" s="6"/>
      <c r="AI1086" s="6"/>
      <c r="AJ1086" s="6"/>
      <c r="AK1086" s="6"/>
      <c r="AL1086" s="6"/>
      <c r="AM1086" s="6"/>
      <c r="AN1086" s="6"/>
      <c r="AO1086" s="6"/>
      <c r="AP1086" s="6"/>
      <c r="AQ1086" s="6"/>
      <c r="AR1086" s="6"/>
      <c r="AS1086" s="6"/>
      <c r="AT1086" s="6"/>
      <c r="AU1086" s="6"/>
      <c r="AV1086" s="6"/>
      <c r="AW1086" s="6"/>
    </row>
    <row r="1087" spans="14:49" x14ac:dyDescent="0.2"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Y1087" s="6"/>
      <c r="Z1087" s="6"/>
      <c r="AA1087" s="6"/>
      <c r="AB1087" s="6"/>
      <c r="AC1087" s="6"/>
      <c r="AD1087" s="6"/>
      <c r="AE1087" s="6"/>
      <c r="AF1087" s="6"/>
      <c r="AG1087" s="6"/>
      <c r="AH1087" s="6"/>
      <c r="AI1087" s="6"/>
      <c r="AJ1087" s="6"/>
      <c r="AK1087" s="6"/>
      <c r="AL1087" s="6"/>
      <c r="AM1087" s="6"/>
      <c r="AN1087" s="6"/>
      <c r="AO1087" s="6"/>
      <c r="AP1087" s="6"/>
      <c r="AQ1087" s="6"/>
      <c r="AR1087" s="6"/>
      <c r="AS1087" s="6"/>
      <c r="AT1087" s="6"/>
      <c r="AU1087" s="6"/>
      <c r="AV1087" s="6"/>
      <c r="AW1087" s="6"/>
    </row>
    <row r="1088" spans="14:49" x14ac:dyDescent="0.2"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Y1088" s="6"/>
      <c r="Z1088" s="6"/>
      <c r="AA1088" s="6"/>
      <c r="AB1088" s="6"/>
      <c r="AC1088" s="6"/>
      <c r="AD1088" s="6"/>
      <c r="AE1088" s="6"/>
      <c r="AF1088" s="6"/>
      <c r="AG1088" s="6"/>
      <c r="AH1088" s="6"/>
      <c r="AI1088" s="6"/>
      <c r="AJ1088" s="6"/>
      <c r="AK1088" s="6"/>
      <c r="AL1088" s="6"/>
      <c r="AM1088" s="6"/>
      <c r="AN1088" s="6"/>
      <c r="AO1088" s="6"/>
      <c r="AP1088" s="6"/>
      <c r="AQ1088" s="6"/>
      <c r="AR1088" s="6"/>
      <c r="AS1088" s="6"/>
      <c r="AT1088" s="6"/>
      <c r="AU1088" s="6"/>
      <c r="AV1088" s="6"/>
      <c r="AW1088" s="6"/>
    </row>
    <row r="1089" spans="14:49" x14ac:dyDescent="0.2"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Y1089" s="6"/>
      <c r="Z1089" s="6"/>
      <c r="AA1089" s="6"/>
      <c r="AB1089" s="6"/>
      <c r="AC1089" s="6"/>
      <c r="AD1089" s="6"/>
      <c r="AE1089" s="6"/>
      <c r="AF1089" s="6"/>
      <c r="AG1089" s="6"/>
      <c r="AH1089" s="6"/>
      <c r="AI1089" s="6"/>
      <c r="AJ1089" s="6"/>
      <c r="AK1089" s="6"/>
      <c r="AL1089" s="6"/>
      <c r="AM1089" s="6"/>
      <c r="AN1089" s="6"/>
      <c r="AO1089" s="6"/>
      <c r="AP1089" s="6"/>
      <c r="AQ1089" s="6"/>
      <c r="AR1089" s="6"/>
      <c r="AS1089" s="6"/>
      <c r="AT1089" s="6"/>
      <c r="AU1089" s="6"/>
      <c r="AV1089" s="6"/>
      <c r="AW1089" s="6"/>
    </row>
    <row r="1090" spans="14:49" x14ac:dyDescent="0.2"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Y1090" s="6"/>
      <c r="Z1090" s="6"/>
      <c r="AA1090" s="6"/>
      <c r="AB1090" s="6"/>
      <c r="AC1090" s="6"/>
      <c r="AD1090" s="6"/>
      <c r="AE1090" s="6"/>
      <c r="AF1090" s="6"/>
      <c r="AG1090" s="6"/>
      <c r="AH1090" s="6"/>
      <c r="AI1090" s="6"/>
      <c r="AJ1090" s="6"/>
      <c r="AK1090" s="6"/>
      <c r="AL1090" s="6"/>
      <c r="AM1090" s="6"/>
      <c r="AN1090" s="6"/>
      <c r="AO1090" s="6"/>
      <c r="AP1090" s="6"/>
      <c r="AQ1090" s="6"/>
      <c r="AR1090" s="6"/>
      <c r="AS1090" s="6"/>
      <c r="AT1090" s="6"/>
      <c r="AU1090" s="6"/>
      <c r="AV1090" s="6"/>
      <c r="AW1090" s="6"/>
    </row>
    <row r="1091" spans="14:49" x14ac:dyDescent="0.2"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Y1091" s="6"/>
      <c r="Z1091" s="6"/>
      <c r="AA1091" s="6"/>
      <c r="AB1091" s="6"/>
      <c r="AC1091" s="6"/>
      <c r="AD1091" s="6"/>
      <c r="AE1091" s="6"/>
      <c r="AF1091" s="6"/>
      <c r="AG1091" s="6"/>
      <c r="AH1091" s="6"/>
      <c r="AI1091" s="6"/>
      <c r="AJ1091" s="6"/>
      <c r="AK1091" s="6"/>
      <c r="AL1091" s="6"/>
      <c r="AM1091" s="6"/>
      <c r="AN1091" s="6"/>
      <c r="AO1091" s="6"/>
      <c r="AP1091" s="6"/>
      <c r="AQ1091" s="6"/>
      <c r="AR1091" s="6"/>
      <c r="AS1091" s="6"/>
      <c r="AT1091" s="6"/>
      <c r="AU1091" s="6"/>
      <c r="AV1091" s="6"/>
      <c r="AW1091" s="6"/>
    </row>
    <row r="1092" spans="14:49" x14ac:dyDescent="0.2"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Y1092" s="6"/>
      <c r="Z1092" s="6"/>
      <c r="AA1092" s="6"/>
      <c r="AB1092" s="6"/>
      <c r="AC1092" s="6"/>
      <c r="AD1092" s="6"/>
      <c r="AE1092" s="6"/>
      <c r="AF1092" s="6"/>
      <c r="AG1092" s="6"/>
      <c r="AH1092" s="6"/>
      <c r="AI1092" s="6"/>
      <c r="AJ1092" s="6"/>
      <c r="AK1092" s="6"/>
      <c r="AL1092" s="6"/>
      <c r="AM1092" s="6"/>
      <c r="AN1092" s="6"/>
      <c r="AO1092" s="6"/>
      <c r="AP1092" s="6"/>
      <c r="AQ1092" s="6"/>
      <c r="AR1092" s="6"/>
      <c r="AS1092" s="6"/>
      <c r="AT1092" s="6"/>
      <c r="AU1092" s="6"/>
      <c r="AV1092" s="6"/>
      <c r="AW1092" s="6"/>
    </row>
    <row r="1093" spans="14:49" x14ac:dyDescent="0.2"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Y1093" s="6"/>
      <c r="Z1093" s="6"/>
      <c r="AA1093" s="6"/>
      <c r="AB1093" s="6"/>
      <c r="AC1093" s="6"/>
      <c r="AD1093" s="6"/>
      <c r="AE1093" s="6"/>
      <c r="AF1093" s="6"/>
      <c r="AG1093" s="6"/>
      <c r="AH1093" s="6"/>
      <c r="AI1093" s="6"/>
      <c r="AJ1093" s="6"/>
      <c r="AK1093" s="6"/>
      <c r="AL1093" s="6"/>
      <c r="AM1093" s="6"/>
      <c r="AN1093" s="6"/>
      <c r="AO1093" s="6"/>
      <c r="AP1093" s="6"/>
      <c r="AQ1093" s="6"/>
      <c r="AR1093" s="6"/>
      <c r="AS1093" s="6"/>
      <c r="AT1093" s="6"/>
      <c r="AU1093" s="6"/>
      <c r="AV1093" s="6"/>
      <c r="AW1093" s="6"/>
    </row>
    <row r="1094" spans="14:49" x14ac:dyDescent="0.2"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Y1094" s="6"/>
      <c r="Z1094" s="6"/>
      <c r="AA1094" s="6"/>
      <c r="AB1094" s="6"/>
      <c r="AC1094" s="6"/>
      <c r="AD1094" s="6"/>
      <c r="AE1094" s="6"/>
      <c r="AF1094" s="6"/>
      <c r="AG1094" s="6"/>
      <c r="AH1094" s="6"/>
      <c r="AI1094" s="6"/>
      <c r="AJ1094" s="6"/>
      <c r="AK1094" s="6"/>
      <c r="AL1094" s="6"/>
      <c r="AM1094" s="6"/>
      <c r="AN1094" s="6"/>
      <c r="AO1094" s="6"/>
      <c r="AP1094" s="6"/>
      <c r="AQ1094" s="6"/>
      <c r="AR1094" s="6"/>
      <c r="AS1094" s="6"/>
      <c r="AT1094" s="6"/>
      <c r="AU1094" s="6"/>
      <c r="AV1094" s="6"/>
      <c r="AW1094" s="6"/>
    </row>
    <row r="1095" spans="14:49" x14ac:dyDescent="0.2"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Y1095" s="6"/>
      <c r="Z1095" s="6"/>
      <c r="AA1095" s="6"/>
      <c r="AB1095" s="6"/>
      <c r="AC1095" s="6"/>
      <c r="AD1095" s="6"/>
      <c r="AE1095" s="6"/>
      <c r="AF1095" s="6"/>
      <c r="AG1095" s="6"/>
      <c r="AH1095" s="6"/>
      <c r="AI1095" s="6"/>
      <c r="AJ1095" s="6"/>
      <c r="AK1095" s="6"/>
      <c r="AL1095" s="6"/>
      <c r="AM1095" s="6"/>
      <c r="AN1095" s="6"/>
      <c r="AO1095" s="6"/>
      <c r="AP1095" s="6"/>
      <c r="AQ1095" s="6"/>
      <c r="AR1095" s="6"/>
      <c r="AS1095" s="6"/>
      <c r="AT1095" s="6"/>
      <c r="AU1095" s="6"/>
      <c r="AV1095" s="6"/>
      <c r="AW1095" s="6"/>
    </row>
    <row r="1096" spans="14:49" x14ac:dyDescent="0.2"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Y1096" s="6"/>
      <c r="Z1096" s="6"/>
      <c r="AA1096" s="6"/>
      <c r="AB1096" s="6"/>
      <c r="AC1096" s="6"/>
      <c r="AD1096" s="6"/>
      <c r="AE1096" s="6"/>
      <c r="AF1096" s="6"/>
      <c r="AG1096" s="6"/>
      <c r="AH1096" s="6"/>
      <c r="AI1096" s="6"/>
      <c r="AJ1096" s="6"/>
      <c r="AK1096" s="6"/>
      <c r="AL1096" s="6"/>
      <c r="AM1096" s="6"/>
      <c r="AN1096" s="6"/>
      <c r="AO1096" s="6"/>
      <c r="AP1096" s="6"/>
      <c r="AQ1096" s="6"/>
      <c r="AR1096" s="6"/>
      <c r="AS1096" s="6"/>
      <c r="AT1096" s="6"/>
      <c r="AU1096" s="6"/>
      <c r="AV1096" s="6"/>
      <c r="AW1096" s="6"/>
    </row>
    <row r="1097" spans="14:49" x14ac:dyDescent="0.2"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Y1097" s="6"/>
      <c r="Z1097" s="6"/>
      <c r="AA1097" s="6"/>
      <c r="AB1097" s="6"/>
      <c r="AC1097" s="6"/>
      <c r="AD1097" s="6"/>
      <c r="AE1097" s="6"/>
      <c r="AF1097" s="6"/>
      <c r="AG1097" s="6"/>
      <c r="AH1097" s="6"/>
      <c r="AI1097" s="6"/>
      <c r="AJ1097" s="6"/>
      <c r="AK1097" s="6"/>
      <c r="AL1097" s="6"/>
      <c r="AM1097" s="6"/>
      <c r="AN1097" s="6"/>
      <c r="AO1097" s="6"/>
      <c r="AP1097" s="6"/>
      <c r="AQ1097" s="6"/>
      <c r="AR1097" s="6"/>
      <c r="AS1097" s="6"/>
      <c r="AT1097" s="6"/>
      <c r="AU1097" s="6"/>
      <c r="AV1097" s="6"/>
      <c r="AW1097" s="6"/>
    </row>
    <row r="1098" spans="14:49" x14ac:dyDescent="0.2"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Y1098" s="6"/>
      <c r="Z1098" s="6"/>
      <c r="AA1098" s="6"/>
      <c r="AB1098" s="6"/>
      <c r="AC1098" s="6"/>
      <c r="AD1098" s="6"/>
      <c r="AE1098" s="6"/>
      <c r="AF1098" s="6"/>
      <c r="AG1098" s="6"/>
      <c r="AH1098" s="6"/>
      <c r="AI1098" s="6"/>
      <c r="AJ1098" s="6"/>
      <c r="AK1098" s="6"/>
      <c r="AL1098" s="6"/>
      <c r="AM1098" s="6"/>
      <c r="AN1098" s="6"/>
      <c r="AO1098" s="6"/>
      <c r="AP1098" s="6"/>
      <c r="AQ1098" s="6"/>
      <c r="AR1098" s="6"/>
      <c r="AS1098" s="6"/>
      <c r="AT1098" s="6"/>
      <c r="AU1098" s="6"/>
      <c r="AV1098" s="6"/>
      <c r="AW1098" s="6"/>
    </row>
    <row r="1099" spans="14:49" x14ac:dyDescent="0.2"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Y1099" s="6"/>
      <c r="Z1099" s="6"/>
      <c r="AA1099" s="6"/>
      <c r="AB1099" s="6"/>
      <c r="AC1099" s="6"/>
      <c r="AD1099" s="6"/>
      <c r="AE1099" s="6"/>
      <c r="AF1099" s="6"/>
      <c r="AG1099" s="6"/>
      <c r="AH1099" s="6"/>
      <c r="AI1099" s="6"/>
      <c r="AJ1099" s="6"/>
      <c r="AK1099" s="6"/>
      <c r="AL1099" s="6"/>
      <c r="AM1099" s="6"/>
      <c r="AN1099" s="6"/>
      <c r="AO1099" s="6"/>
      <c r="AP1099" s="6"/>
      <c r="AQ1099" s="6"/>
      <c r="AR1099" s="6"/>
      <c r="AS1099" s="6"/>
      <c r="AT1099" s="6"/>
      <c r="AU1099" s="6"/>
      <c r="AV1099" s="6"/>
      <c r="AW1099" s="6"/>
    </row>
    <row r="1100" spans="14:49" x14ac:dyDescent="0.2"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Y1100" s="6"/>
      <c r="Z1100" s="6"/>
      <c r="AA1100" s="6"/>
      <c r="AB1100" s="6"/>
      <c r="AC1100" s="6"/>
      <c r="AD1100" s="6"/>
      <c r="AE1100" s="6"/>
      <c r="AF1100" s="6"/>
      <c r="AG1100" s="6"/>
      <c r="AH1100" s="6"/>
      <c r="AI1100" s="6"/>
      <c r="AJ1100" s="6"/>
      <c r="AK1100" s="6"/>
      <c r="AL1100" s="6"/>
      <c r="AM1100" s="6"/>
      <c r="AN1100" s="6"/>
      <c r="AO1100" s="6"/>
      <c r="AP1100" s="6"/>
      <c r="AQ1100" s="6"/>
      <c r="AR1100" s="6"/>
      <c r="AS1100" s="6"/>
      <c r="AT1100" s="6"/>
      <c r="AU1100" s="6"/>
      <c r="AV1100" s="6"/>
      <c r="AW1100" s="6"/>
    </row>
    <row r="1101" spans="14:49" x14ac:dyDescent="0.2"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Y1101" s="6"/>
      <c r="Z1101" s="6"/>
      <c r="AA1101" s="6"/>
      <c r="AB1101" s="6"/>
      <c r="AC1101" s="6"/>
      <c r="AD1101" s="6"/>
      <c r="AE1101" s="6"/>
      <c r="AF1101" s="6"/>
      <c r="AG1101" s="6"/>
      <c r="AH1101" s="6"/>
      <c r="AI1101" s="6"/>
      <c r="AJ1101" s="6"/>
      <c r="AK1101" s="6"/>
      <c r="AL1101" s="6"/>
      <c r="AM1101" s="6"/>
      <c r="AN1101" s="6"/>
      <c r="AO1101" s="6"/>
      <c r="AP1101" s="6"/>
      <c r="AQ1101" s="6"/>
      <c r="AR1101" s="6"/>
      <c r="AS1101" s="6"/>
      <c r="AT1101" s="6"/>
      <c r="AU1101" s="6"/>
      <c r="AV1101" s="6"/>
      <c r="AW1101" s="6"/>
    </row>
    <row r="1102" spans="14:49" x14ac:dyDescent="0.2"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Y1102" s="6"/>
      <c r="Z1102" s="6"/>
      <c r="AA1102" s="6"/>
      <c r="AB1102" s="6"/>
      <c r="AC1102" s="6"/>
      <c r="AD1102" s="6"/>
      <c r="AE1102" s="6"/>
      <c r="AF1102" s="6"/>
      <c r="AG1102" s="6"/>
      <c r="AH1102" s="6"/>
      <c r="AI1102" s="6"/>
      <c r="AJ1102" s="6"/>
      <c r="AK1102" s="6"/>
      <c r="AL1102" s="6"/>
      <c r="AM1102" s="6"/>
      <c r="AN1102" s="6"/>
      <c r="AO1102" s="6"/>
      <c r="AP1102" s="6"/>
      <c r="AQ1102" s="6"/>
      <c r="AR1102" s="6"/>
      <c r="AS1102" s="6"/>
      <c r="AT1102" s="6"/>
      <c r="AU1102" s="6"/>
      <c r="AV1102" s="6"/>
      <c r="AW1102" s="6"/>
    </row>
    <row r="1103" spans="14:49" x14ac:dyDescent="0.2"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Y1103" s="6"/>
      <c r="Z1103" s="6"/>
      <c r="AA1103" s="6"/>
      <c r="AB1103" s="6"/>
      <c r="AC1103" s="6"/>
      <c r="AD1103" s="6"/>
      <c r="AE1103" s="6"/>
      <c r="AF1103" s="6"/>
      <c r="AG1103" s="6"/>
      <c r="AH1103" s="6"/>
      <c r="AI1103" s="6"/>
      <c r="AJ1103" s="6"/>
      <c r="AK1103" s="6"/>
      <c r="AL1103" s="6"/>
      <c r="AM1103" s="6"/>
      <c r="AN1103" s="6"/>
      <c r="AO1103" s="6"/>
      <c r="AP1103" s="6"/>
      <c r="AQ1103" s="6"/>
      <c r="AR1103" s="6"/>
      <c r="AS1103" s="6"/>
      <c r="AT1103" s="6"/>
      <c r="AU1103" s="6"/>
      <c r="AV1103" s="6"/>
      <c r="AW1103" s="6"/>
    </row>
    <row r="1104" spans="14:49" x14ac:dyDescent="0.2"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Y1104" s="6"/>
      <c r="Z1104" s="6"/>
      <c r="AA1104" s="6"/>
      <c r="AB1104" s="6"/>
      <c r="AC1104" s="6"/>
      <c r="AD1104" s="6"/>
      <c r="AE1104" s="6"/>
      <c r="AF1104" s="6"/>
      <c r="AG1104" s="6"/>
      <c r="AH1104" s="6"/>
      <c r="AI1104" s="6"/>
      <c r="AJ1104" s="6"/>
      <c r="AK1104" s="6"/>
      <c r="AL1104" s="6"/>
      <c r="AM1104" s="6"/>
      <c r="AN1104" s="6"/>
      <c r="AO1104" s="6"/>
      <c r="AP1104" s="6"/>
      <c r="AQ1104" s="6"/>
      <c r="AR1104" s="6"/>
      <c r="AS1104" s="6"/>
      <c r="AT1104" s="6"/>
      <c r="AU1104" s="6"/>
      <c r="AV1104" s="6"/>
      <c r="AW1104" s="6"/>
    </row>
    <row r="1105" spans="14:49" x14ac:dyDescent="0.2"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Y1105" s="6"/>
      <c r="Z1105" s="6"/>
      <c r="AA1105" s="6"/>
      <c r="AB1105" s="6"/>
      <c r="AC1105" s="6"/>
      <c r="AD1105" s="6"/>
      <c r="AE1105" s="6"/>
      <c r="AF1105" s="6"/>
      <c r="AG1105" s="6"/>
      <c r="AH1105" s="6"/>
      <c r="AI1105" s="6"/>
      <c r="AJ1105" s="6"/>
      <c r="AK1105" s="6"/>
      <c r="AL1105" s="6"/>
      <c r="AM1105" s="6"/>
      <c r="AN1105" s="6"/>
      <c r="AO1105" s="6"/>
      <c r="AP1105" s="6"/>
      <c r="AQ1105" s="6"/>
      <c r="AR1105" s="6"/>
      <c r="AS1105" s="6"/>
      <c r="AT1105" s="6"/>
      <c r="AU1105" s="6"/>
      <c r="AV1105" s="6"/>
      <c r="AW1105" s="6"/>
    </row>
    <row r="1106" spans="14:49" x14ac:dyDescent="0.2"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Y1106" s="6"/>
      <c r="Z1106" s="6"/>
      <c r="AA1106" s="6"/>
      <c r="AB1106" s="6"/>
      <c r="AC1106" s="6"/>
      <c r="AD1106" s="6"/>
      <c r="AE1106" s="6"/>
      <c r="AF1106" s="6"/>
      <c r="AG1106" s="6"/>
      <c r="AH1106" s="6"/>
      <c r="AI1106" s="6"/>
      <c r="AJ1106" s="6"/>
      <c r="AK1106" s="6"/>
      <c r="AL1106" s="6"/>
      <c r="AM1106" s="6"/>
      <c r="AN1106" s="6"/>
      <c r="AO1106" s="6"/>
      <c r="AP1106" s="6"/>
      <c r="AQ1106" s="6"/>
      <c r="AR1106" s="6"/>
      <c r="AS1106" s="6"/>
      <c r="AT1106" s="6"/>
      <c r="AU1106" s="6"/>
      <c r="AV1106" s="6"/>
      <c r="AW1106" s="6"/>
    </row>
    <row r="1107" spans="14:49" x14ac:dyDescent="0.2"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Y1107" s="6"/>
      <c r="Z1107" s="6"/>
      <c r="AA1107" s="6"/>
      <c r="AB1107" s="6"/>
      <c r="AC1107" s="6"/>
      <c r="AD1107" s="6"/>
      <c r="AE1107" s="6"/>
      <c r="AF1107" s="6"/>
      <c r="AG1107" s="6"/>
      <c r="AH1107" s="6"/>
      <c r="AI1107" s="6"/>
      <c r="AJ1107" s="6"/>
      <c r="AK1107" s="6"/>
      <c r="AL1107" s="6"/>
      <c r="AM1107" s="6"/>
      <c r="AN1107" s="6"/>
      <c r="AO1107" s="6"/>
      <c r="AP1107" s="6"/>
      <c r="AQ1107" s="6"/>
      <c r="AR1107" s="6"/>
      <c r="AS1107" s="6"/>
      <c r="AT1107" s="6"/>
      <c r="AU1107" s="6"/>
      <c r="AV1107" s="6"/>
      <c r="AW1107" s="6"/>
    </row>
    <row r="1108" spans="14:49" x14ac:dyDescent="0.2"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Y1108" s="6"/>
      <c r="Z1108" s="6"/>
      <c r="AA1108" s="6"/>
      <c r="AB1108" s="6"/>
      <c r="AC1108" s="6"/>
      <c r="AD1108" s="6"/>
      <c r="AE1108" s="6"/>
      <c r="AF1108" s="6"/>
      <c r="AG1108" s="6"/>
      <c r="AH1108" s="6"/>
      <c r="AI1108" s="6"/>
      <c r="AJ1108" s="6"/>
      <c r="AK1108" s="6"/>
      <c r="AL1108" s="6"/>
      <c r="AM1108" s="6"/>
      <c r="AN1108" s="6"/>
      <c r="AO1108" s="6"/>
      <c r="AP1108" s="6"/>
      <c r="AQ1108" s="6"/>
      <c r="AR1108" s="6"/>
      <c r="AS1108" s="6"/>
      <c r="AT1108" s="6"/>
      <c r="AU1108" s="6"/>
      <c r="AV1108" s="6"/>
      <c r="AW1108" s="6"/>
    </row>
    <row r="1109" spans="14:49" x14ac:dyDescent="0.2"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/>
      <c r="AE1109" s="6"/>
      <c r="AF1109" s="6"/>
      <c r="AG1109" s="6"/>
      <c r="AH1109" s="6"/>
      <c r="AI1109" s="6"/>
      <c r="AJ1109" s="6"/>
      <c r="AK1109" s="6"/>
      <c r="AL1109" s="6"/>
      <c r="AM1109" s="6"/>
      <c r="AN1109" s="6"/>
      <c r="AO1109" s="6"/>
      <c r="AP1109" s="6"/>
      <c r="AQ1109" s="6"/>
      <c r="AR1109" s="6"/>
      <c r="AS1109" s="6"/>
      <c r="AT1109" s="6"/>
      <c r="AU1109" s="6"/>
      <c r="AV1109" s="6"/>
      <c r="AW1109" s="6"/>
    </row>
    <row r="1110" spans="14:49" x14ac:dyDescent="0.2"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Y1110" s="6"/>
      <c r="Z1110" s="6"/>
      <c r="AA1110" s="6"/>
      <c r="AB1110" s="6"/>
      <c r="AC1110" s="6"/>
      <c r="AD1110" s="6"/>
      <c r="AE1110" s="6"/>
      <c r="AF1110" s="6"/>
      <c r="AG1110" s="6"/>
      <c r="AH1110" s="6"/>
      <c r="AI1110" s="6"/>
      <c r="AJ1110" s="6"/>
      <c r="AK1110" s="6"/>
      <c r="AL1110" s="6"/>
      <c r="AM1110" s="6"/>
      <c r="AN1110" s="6"/>
      <c r="AO1110" s="6"/>
      <c r="AP1110" s="6"/>
      <c r="AQ1110" s="6"/>
      <c r="AR1110" s="6"/>
      <c r="AS1110" s="6"/>
      <c r="AT1110" s="6"/>
      <c r="AU1110" s="6"/>
      <c r="AV1110" s="6"/>
      <c r="AW1110" s="6"/>
    </row>
    <row r="1111" spans="14:49" x14ac:dyDescent="0.2"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Y1111" s="6"/>
      <c r="Z1111" s="6"/>
      <c r="AA1111" s="6"/>
      <c r="AB1111" s="6"/>
      <c r="AC1111" s="6"/>
      <c r="AD1111" s="6"/>
      <c r="AE1111" s="6"/>
      <c r="AF1111" s="6"/>
      <c r="AG1111" s="6"/>
      <c r="AH1111" s="6"/>
      <c r="AI1111" s="6"/>
      <c r="AJ1111" s="6"/>
      <c r="AK1111" s="6"/>
      <c r="AL1111" s="6"/>
      <c r="AM1111" s="6"/>
      <c r="AN1111" s="6"/>
      <c r="AO1111" s="6"/>
      <c r="AP1111" s="6"/>
      <c r="AQ1111" s="6"/>
      <c r="AR1111" s="6"/>
      <c r="AS1111" s="6"/>
      <c r="AT1111" s="6"/>
      <c r="AU1111" s="6"/>
      <c r="AV1111" s="6"/>
      <c r="AW1111" s="6"/>
    </row>
    <row r="1112" spans="14:49" x14ac:dyDescent="0.2"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/>
      <c r="AE1112" s="6"/>
      <c r="AF1112" s="6"/>
      <c r="AG1112" s="6"/>
      <c r="AH1112" s="6"/>
      <c r="AI1112" s="6"/>
      <c r="AJ1112" s="6"/>
      <c r="AK1112" s="6"/>
      <c r="AL1112" s="6"/>
      <c r="AM1112" s="6"/>
      <c r="AN1112" s="6"/>
      <c r="AO1112" s="6"/>
      <c r="AP1112" s="6"/>
      <c r="AQ1112" s="6"/>
      <c r="AR1112" s="6"/>
      <c r="AS1112" s="6"/>
      <c r="AT1112" s="6"/>
      <c r="AU1112" s="6"/>
      <c r="AV1112" s="6"/>
      <c r="AW1112" s="6"/>
    </row>
    <row r="1113" spans="14:49" x14ac:dyDescent="0.2"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Y1113" s="6"/>
      <c r="Z1113" s="6"/>
      <c r="AA1113" s="6"/>
      <c r="AB1113" s="6"/>
      <c r="AC1113" s="6"/>
      <c r="AD1113" s="6"/>
      <c r="AE1113" s="6"/>
      <c r="AF1113" s="6"/>
      <c r="AG1113" s="6"/>
      <c r="AH1113" s="6"/>
      <c r="AI1113" s="6"/>
      <c r="AJ1113" s="6"/>
      <c r="AK1113" s="6"/>
      <c r="AL1113" s="6"/>
      <c r="AM1113" s="6"/>
      <c r="AN1113" s="6"/>
      <c r="AO1113" s="6"/>
      <c r="AP1113" s="6"/>
      <c r="AQ1113" s="6"/>
      <c r="AR1113" s="6"/>
      <c r="AS1113" s="6"/>
      <c r="AT1113" s="6"/>
      <c r="AU1113" s="6"/>
      <c r="AV1113" s="6"/>
      <c r="AW1113" s="6"/>
    </row>
    <row r="1114" spans="14:49" x14ac:dyDescent="0.2"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Y1114" s="6"/>
      <c r="Z1114" s="6"/>
      <c r="AA1114" s="6"/>
      <c r="AB1114" s="6"/>
      <c r="AC1114" s="6"/>
      <c r="AD1114" s="6"/>
      <c r="AE1114" s="6"/>
      <c r="AF1114" s="6"/>
      <c r="AG1114" s="6"/>
      <c r="AH1114" s="6"/>
      <c r="AI1114" s="6"/>
      <c r="AJ1114" s="6"/>
      <c r="AK1114" s="6"/>
      <c r="AL1114" s="6"/>
      <c r="AM1114" s="6"/>
      <c r="AN1114" s="6"/>
      <c r="AO1114" s="6"/>
      <c r="AP1114" s="6"/>
      <c r="AQ1114" s="6"/>
      <c r="AR1114" s="6"/>
      <c r="AS1114" s="6"/>
      <c r="AT1114" s="6"/>
      <c r="AU1114" s="6"/>
      <c r="AV1114" s="6"/>
      <c r="AW1114" s="6"/>
    </row>
    <row r="1115" spans="14:49" x14ac:dyDescent="0.2"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Y1115" s="6"/>
      <c r="Z1115" s="6"/>
      <c r="AA1115" s="6"/>
      <c r="AB1115" s="6"/>
      <c r="AC1115" s="6"/>
      <c r="AD1115" s="6"/>
      <c r="AE1115" s="6"/>
      <c r="AF1115" s="6"/>
      <c r="AG1115" s="6"/>
      <c r="AH1115" s="6"/>
      <c r="AI1115" s="6"/>
      <c r="AJ1115" s="6"/>
      <c r="AK1115" s="6"/>
      <c r="AL1115" s="6"/>
      <c r="AM1115" s="6"/>
      <c r="AN1115" s="6"/>
      <c r="AO1115" s="6"/>
      <c r="AP1115" s="6"/>
      <c r="AQ1115" s="6"/>
      <c r="AR1115" s="6"/>
      <c r="AS1115" s="6"/>
      <c r="AT1115" s="6"/>
      <c r="AU1115" s="6"/>
      <c r="AV1115" s="6"/>
      <c r="AW1115" s="6"/>
    </row>
    <row r="1116" spans="14:49" x14ac:dyDescent="0.2"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Y1116" s="6"/>
      <c r="Z1116" s="6"/>
      <c r="AA1116" s="6"/>
      <c r="AB1116" s="6"/>
      <c r="AC1116" s="6"/>
      <c r="AD1116" s="6"/>
      <c r="AE1116" s="6"/>
      <c r="AF1116" s="6"/>
      <c r="AG1116" s="6"/>
      <c r="AH1116" s="6"/>
      <c r="AI1116" s="6"/>
      <c r="AJ1116" s="6"/>
      <c r="AK1116" s="6"/>
      <c r="AL1116" s="6"/>
      <c r="AM1116" s="6"/>
      <c r="AN1116" s="6"/>
      <c r="AO1116" s="6"/>
      <c r="AP1116" s="6"/>
      <c r="AQ1116" s="6"/>
      <c r="AR1116" s="6"/>
      <c r="AS1116" s="6"/>
      <c r="AT1116" s="6"/>
      <c r="AU1116" s="6"/>
      <c r="AV1116" s="6"/>
      <c r="AW1116" s="6"/>
    </row>
    <row r="1117" spans="14:49" x14ac:dyDescent="0.2"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Y1117" s="6"/>
      <c r="Z1117" s="6"/>
      <c r="AA1117" s="6"/>
      <c r="AB1117" s="6"/>
      <c r="AC1117" s="6"/>
      <c r="AD1117" s="6"/>
      <c r="AE1117" s="6"/>
      <c r="AF1117" s="6"/>
      <c r="AG1117" s="6"/>
      <c r="AH1117" s="6"/>
      <c r="AI1117" s="6"/>
      <c r="AJ1117" s="6"/>
      <c r="AK1117" s="6"/>
      <c r="AL1117" s="6"/>
      <c r="AM1117" s="6"/>
      <c r="AN1117" s="6"/>
      <c r="AO1117" s="6"/>
      <c r="AP1117" s="6"/>
      <c r="AQ1117" s="6"/>
      <c r="AR1117" s="6"/>
      <c r="AS1117" s="6"/>
      <c r="AT1117" s="6"/>
      <c r="AU1117" s="6"/>
      <c r="AV1117" s="6"/>
      <c r="AW1117" s="6"/>
    </row>
    <row r="1118" spans="14:49" x14ac:dyDescent="0.2"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Y1118" s="6"/>
      <c r="Z1118" s="6"/>
      <c r="AA1118" s="6"/>
      <c r="AB1118" s="6"/>
      <c r="AC1118" s="6"/>
      <c r="AD1118" s="6"/>
      <c r="AE1118" s="6"/>
      <c r="AF1118" s="6"/>
      <c r="AG1118" s="6"/>
      <c r="AH1118" s="6"/>
      <c r="AI1118" s="6"/>
      <c r="AJ1118" s="6"/>
      <c r="AK1118" s="6"/>
      <c r="AL1118" s="6"/>
      <c r="AM1118" s="6"/>
      <c r="AN1118" s="6"/>
      <c r="AO1118" s="6"/>
      <c r="AP1118" s="6"/>
      <c r="AQ1118" s="6"/>
      <c r="AR1118" s="6"/>
      <c r="AS1118" s="6"/>
      <c r="AT1118" s="6"/>
      <c r="AU1118" s="6"/>
      <c r="AV1118" s="6"/>
      <c r="AW1118" s="6"/>
    </row>
    <row r="1119" spans="14:49" x14ac:dyDescent="0.2"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Y1119" s="6"/>
      <c r="Z1119" s="6"/>
      <c r="AA1119" s="6"/>
      <c r="AB1119" s="6"/>
      <c r="AC1119" s="6"/>
      <c r="AD1119" s="6"/>
      <c r="AE1119" s="6"/>
      <c r="AF1119" s="6"/>
      <c r="AG1119" s="6"/>
      <c r="AH1119" s="6"/>
      <c r="AI1119" s="6"/>
      <c r="AJ1119" s="6"/>
      <c r="AK1119" s="6"/>
      <c r="AL1119" s="6"/>
      <c r="AM1119" s="6"/>
      <c r="AN1119" s="6"/>
      <c r="AO1119" s="6"/>
      <c r="AP1119" s="6"/>
      <c r="AQ1119" s="6"/>
      <c r="AR1119" s="6"/>
      <c r="AS1119" s="6"/>
      <c r="AT1119" s="6"/>
      <c r="AU1119" s="6"/>
      <c r="AV1119" s="6"/>
      <c r="AW1119" s="6"/>
    </row>
    <row r="1120" spans="14:49" x14ac:dyDescent="0.2"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Y1120" s="6"/>
      <c r="Z1120" s="6"/>
      <c r="AA1120" s="6"/>
      <c r="AB1120" s="6"/>
      <c r="AC1120" s="6"/>
      <c r="AD1120" s="6"/>
      <c r="AE1120" s="6"/>
      <c r="AF1120" s="6"/>
      <c r="AG1120" s="6"/>
      <c r="AH1120" s="6"/>
      <c r="AI1120" s="6"/>
      <c r="AJ1120" s="6"/>
      <c r="AK1120" s="6"/>
      <c r="AL1120" s="6"/>
      <c r="AM1120" s="6"/>
      <c r="AN1120" s="6"/>
      <c r="AO1120" s="6"/>
      <c r="AP1120" s="6"/>
      <c r="AQ1120" s="6"/>
      <c r="AR1120" s="6"/>
      <c r="AS1120" s="6"/>
      <c r="AT1120" s="6"/>
      <c r="AU1120" s="6"/>
      <c r="AV1120" s="6"/>
      <c r="AW1120" s="6"/>
    </row>
    <row r="1121" spans="14:49" x14ac:dyDescent="0.2"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Y1121" s="6"/>
      <c r="Z1121" s="6"/>
      <c r="AA1121" s="6"/>
      <c r="AB1121" s="6"/>
      <c r="AC1121" s="6"/>
      <c r="AD1121" s="6"/>
      <c r="AE1121" s="6"/>
      <c r="AF1121" s="6"/>
      <c r="AG1121" s="6"/>
      <c r="AH1121" s="6"/>
      <c r="AI1121" s="6"/>
      <c r="AJ1121" s="6"/>
      <c r="AK1121" s="6"/>
      <c r="AL1121" s="6"/>
      <c r="AM1121" s="6"/>
      <c r="AN1121" s="6"/>
      <c r="AO1121" s="6"/>
      <c r="AP1121" s="6"/>
      <c r="AQ1121" s="6"/>
      <c r="AR1121" s="6"/>
      <c r="AS1121" s="6"/>
      <c r="AT1121" s="6"/>
      <c r="AU1121" s="6"/>
      <c r="AV1121" s="6"/>
      <c r="AW1121" s="6"/>
    </row>
    <row r="1122" spans="14:49" x14ac:dyDescent="0.2"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Y1122" s="6"/>
      <c r="Z1122" s="6"/>
      <c r="AA1122" s="6"/>
      <c r="AB1122" s="6"/>
      <c r="AC1122" s="6"/>
      <c r="AD1122" s="6"/>
      <c r="AE1122" s="6"/>
      <c r="AF1122" s="6"/>
      <c r="AG1122" s="6"/>
      <c r="AH1122" s="6"/>
      <c r="AI1122" s="6"/>
      <c r="AJ1122" s="6"/>
      <c r="AK1122" s="6"/>
      <c r="AL1122" s="6"/>
      <c r="AM1122" s="6"/>
      <c r="AN1122" s="6"/>
      <c r="AO1122" s="6"/>
      <c r="AP1122" s="6"/>
      <c r="AQ1122" s="6"/>
      <c r="AR1122" s="6"/>
      <c r="AS1122" s="6"/>
      <c r="AT1122" s="6"/>
      <c r="AU1122" s="6"/>
      <c r="AV1122" s="6"/>
      <c r="AW1122" s="6"/>
    </row>
    <row r="1123" spans="14:49" x14ac:dyDescent="0.2"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Y1123" s="6"/>
      <c r="Z1123" s="6"/>
      <c r="AA1123" s="6"/>
      <c r="AB1123" s="6"/>
      <c r="AC1123" s="6"/>
      <c r="AD1123" s="6"/>
      <c r="AE1123" s="6"/>
      <c r="AF1123" s="6"/>
      <c r="AG1123" s="6"/>
      <c r="AH1123" s="6"/>
      <c r="AI1123" s="6"/>
      <c r="AJ1123" s="6"/>
      <c r="AK1123" s="6"/>
      <c r="AL1123" s="6"/>
      <c r="AM1123" s="6"/>
      <c r="AN1123" s="6"/>
      <c r="AO1123" s="6"/>
      <c r="AP1123" s="6"/>
      <c r="AQ1123" s="6"/>
      <c r="AR1123" s="6"/>
      <c r="AS1123" s="6"/>
      <c r="AT1123" s="6"/>
      <c r="AU1123" s="6"/>
      <c r="AV1123" s="6"/>
      <c r="AW1123" s="6"/>
    </row>
    <row r="1124" spans="14:49" x14ac:dyDescent="0.2"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</row>
    <row r="1125" spans="14:49" x14ac:dyDescent="0.2"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Y1125" s="6"/>
      <c r="Z1125" s="6"/>
      <c r="AA1125" s="6"/>
      <c r="AB1125" s="6"/>
      <c r="AC1125" s="6"/>
      <c r="AD1125" s="6"/>
      <c r="AE1125" s="6"/>
      <c r="AF1125" s="6"/>
      <c r="AG1125" s="6"/>
      <c r="AH1125" s="6"/>
      <c r="AI1125" s="6"/>
      <c r="AJ1125" s="6"/>
      <c r="AK1125" s="6"/>
      <c r="AL1125" s="6"/>
      <c r="AM1125" s="6"/>
      <c r="AN1125" s="6"/>
      <c r="AO1125" s="6"/>
      <c r="AP1125" s="6"/>
      <c r="AQ1125" s="6"/>
      <c r="AR1125" s="6"/>
      <c r="AS1125" s="6"/>
      <c r="AT1125" s="6"/>
      <c r="AU1125" s="6"/>
      <c r="AV1125" s="6"/>
      <c r="AW1125" s="6"/>
    </row>
    <row r="1126" spans="14:49" x14ac:dyDescent="0.2"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Y1126" s="6"/>
      <c r="Z1126" s="6"/>
      <c r="AA1126" s="6"/>
      <c r="AB1126" s="6"/>
      <c r="AC1126" s="6"/>
      <c r="AD1126" s="6"/>
      <c r="AE1126" s="6"/>
      <c r="AF1126" s="6"/>
      <c r="AG1126" s="6"/>
      <c r="AH1126" s="6"/>
      <c r="AI1126" s="6"/>
      <c r="AJ1126" s="6"/>
      <c r="AK1126" s="6"/>
      <c r="AL1126" s="6"/>
      <c r="AM1126" s="6"/>
      <c r="AN1126" s="6"/>
      <c r="AO1126" s="6"/>
      <c r="AP1126" s="6"/>
      <c r="AQ1126" s="6"/>
      <c r="AR1126" s="6"/>
      <c r="AS1126" s="6"/>
      <c r="AT1126" s="6"/>
      <c r="AU1126" s="6"/>
      <c r="AV1126" s="6"/>
      <c r="AW1126" s="6"/>
    </row>
    <row r="1127" spans="14:49" x14ac:dyDescent="0.2"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Y1127" s="6"/>
      <c r="Z1127" s="6"/>
      <c r="AA1127" s="6"/>
      <c r="AB1127" s="6"/>
      <c r="AC1127" s="6"/>
      <c r="AD1127" s="6"/>
      <c r="AE1127" s="6"/>
      <c r="AF1127" s="6"/>
      <c r="AG1127" s="6"/>
      <c r="AH1127" s="6"/>
      <c r="AI1127" s="6"/>
      <c r="AJ1127" s="6"/>
      <c r="AK1127" s="6"/>
      <c r="AL1127" s="6"/>
      <c r="AM1127" s="6"/>
      <c r="AN1127" s="6"/>
      <c r="AO1127" s="6"/>
      <c r="AP1127" s="6"/>
      <c r="AQ1127" s="6"/>
      <c r="AR1127" s="6"/>
      <c r="AS1127" s="6"/>
      <c r="AT1127" s="6"/>
      <c r="AU1127" s="6"/>
      <c r="AV1127" s="6"/>
      <c r="AW1127" s="6"/>
    </row>
    <row r="1128" spans="14:49" x14ac:dyDescent="0.2"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Y1128" s="6"/>
      <c r="Z1128" s="6"/>
      <c r="AA1128" s="6"/>
      <c r="AB1128" s="6"/>
      <c r="AC1128" s="6"/>
      <c r="AD1128" s="6"/>
      <c r="AE1128" s="6"/>
      <c r="AF1128" s="6"/>
      <c r="AG1128" s="6"/>
      <c r="AH1128" s="6"/>
      <c r="AI1128" s="6"/>
      <c r="AJ1128" s="6"/>
      <c r="AK1128" s="6"/>
      <c r="AL1128" s="6"/>
      <c r="AM1128" s="6"/>
      <c r="AN1128" s="6"/>
      <c r="AO1128" s="6"/>
      <c r="AP1128" s="6"/>
      <c r="AQ1128" s="6"/>
      <c r="AR1128" s="6"/>
      <c r="AS1128" s="6"/>
      <c r="AT1128" s="6"/>
      <c r="AU1128" s="6"/>
      <c r="AV1128" s="6"/>
      <c r="AW1128" s="6"/>
    </row>
    <row r="1129" spans="14:49" x14ac:dyDescent="0.2"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Y1129" s="6"/>
      <c r="Z1129" s="6"/>
      <c r="AA1129" s="6"/>
      <c r="AB1129" s="6"/>
      <c r="AC1129" s="6"/>
      <c r="AD1129" s="6"/>
      <c r="AE1129" s="6"/>
      <c r="AF1129" s="6"/>
      <c r="AG1129" s="6"/>
      <c r="AH1129" s="6"/>
      <c r="AI1129" s="6"/>
      <c r="AJ1129" s="6"/>
      <c r="AK1129" s="6"/>
      <c r="AL1129" s="6"/>
      <c r="AM1129" s="6"/>
      <c r="AN1129" s="6"/>
      <c r="AO1129" s="6"/>
      <c r="AP1129" s="6"/>
      <c r="AQ1129" s="6"/>
      <c r="AR1129" s="6"/>
      <c r="AS1129" s="6"/>
      <c r="AT1129" s="6"/>
      <c r="AU1129" s="6"/>
      <c r="AV1129" s="6"/>
      <c r="AW1129" s="6"/>
    </row>
    <row r="1130" spans="14:49" x14ac:dyDescent="0.2"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Y1130" s="6"/>
      <c r="Z1130" s="6"/>
      <c r="AA1130" s="6"/>
      <c r="AB1130" s="6"/>
      <c r="AC1130" s="6"/>
      <c r="AD1130" s="6"/>
      <c r="AE1130" s="6"/>
      <c r="AF1130" s="6"/>
      <c r="AG1130" s="6"/>
      <c r="AH1130" s="6"/>
      <c r="AI1130" s="6"/>
      <c r="AJ1130" s="6"/>
      <c r="AK1130" s="6"/>
      <c r="AL1130" s="6"/>
      <c r="AM1130" s="6"/>
      <c r="AN1130" s="6"/>
      <c r="AO1130" s="6"/>
      <c r="AP1130" s="6"/>
      <c r="AQ1130" s="6"/>
      <c r="AR1130" s="6"/>
      <c r="AS1130" s="6"/>
      <c r="AT1130" s="6"/>
      <c r="AU1130" s="6"/>
      <c r="AV1130" s="6"/>
      <c r="AW1130" s="6"/>
    </row>
    <row r="1131" spans="14:49" x14ac:dyDescent="0.2"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Y1131" s="6"/>
      <c r="Z1131" s="6"/>
      <c r="AA1131" s="6"/>
      <c r="AB1131" s="6"/>
      <c r="AC1131" s="6"/>
      <c r="AD1131" s="6"/>
      <c r="AE1131" s="6"/>
      <c r="AF1131" s="6"/>
      <c r="AG1131" s="6"/>
      <c r="AH1131" s="6"/>
      <c r="AI1131" s="6"/>
      <c r="AJ1131" s="6"/>
      <c r="AK1131" s="6"/>
      <c r="AL1131" s="6"/>
      <c r="AM1131" s="6"/>
      <c r="AN1131" s="6"/>
      <c r="AO1131" s="6"/>
      <c r="AP1131" s="6"/>
      <c r="AQ1131" s="6"/>
      <c r="AR1131" s="6"/>
      <c r="AS1131" s="6"/>
      <c r="AT1131" s="6"/>
      <c r="AU1131" s="6"/>
      <c r="AV1131" s="6"/>
      <c r="AW1131" s="6"/>
    </row>
    <row r="1132" spans="14:49" x14ac:dyDescent="0.2"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Y1132" s="6"/>
      <c r="Z1132" s="6"/>
      <c r="AA1132" s="6"/>
      <c r="AB1132" s="6"/>
      <c r="AC1132" s="6"/>
      <c r="AD1132" s="6"/>
      <c r="AE1132" s="6"/>
      <c r="AF1132" s="6"/>
      <c r="AG1132" s="6"/>
      <c r="AH1132" s="6"/>
      <c r="AI1132" s="6"/>
      <c r="AJ1132" s="6"/>
      <c r="AK1132" s="6"/>
      <c r="AL1132" s="6"/>
      <c r="AM1132" s="6"/>
      <c r="AN1132" s="6"/>
      <c r="AO1132" s="6"/>
      <c r="AP1132" s="6"/>
      <c r="AQ1132" s="6"/>
      <c r="AR1132" s="6"/>
      <c r="AS1132" s="6"/>
      <c r="AT1132" s="6"/>
      <c r="AU1132" s="6"/>
      <c r="AV1132" s="6"/>
      <c r="AW1132" s="6"/>
    </row>
    <row r="1133" spans="14:49" x14ac:dyDescent="0.2"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Y1133" s="6"/>
      <c r="Z1133" s="6"/>
      <c r="AA1133" s="6"/>
      <c r="AB1133" s="6"/>
      <c r="AC1133" s="6"/>
      <c r="AD1133" s="6"/>
      <c r="AE1133" s="6"/>
      <c r="AF1133" s="6"/>
      <c r="AG1133" s="6"/>
      <c r="AH1133" s="6"/>
      <c r="AI1133" s="6"/>
      <c r="AJ1133" s="6"/>
      <c r="AK1133" s="6"/>
      <c r="AL1133" s="6"/>
      <c r="AM1133" s="6"/>
      <c r="AN1133" s="6"/>
      <c r="AO1133" s="6"/>
      <c r="AP1133" s="6"/>
      <c r="AQ1133" s="6"/>
      <c r="AR1133" s="6"/>
      <c r="AS1133" s="6"/>
      <c r="AT1133" s="6"/>
      <c r="AU1133" s="6"/>
      <c r="AV1133" s="6"/>
      <c r="AW1133" s="6"/>
    </row>
    <row r="1134" spans="14:49" x14ac:dyDescent="0.2"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Y1134" s="6"/>
      <c r="Z1134" s="6"/>
      <c r="AA1134" s="6"/>
      <c r="AB1134" s="6"/>
      <c r="AC1134" s="6"/>
      <c r="AD1134" s="6"/>
      <c r="AE1134" s="6"/>
      <c r="AF1134" s="6"/>
      <c r="AG1134" s="6"/>
      <c r="AH1134" s="6"/>
      <c r="AI1134" s="6"/>
      <c r="AJ1134" s="6"/>
      <c r="AK1134" s="6"/>
      <c r="AL1134" s="6"/>
      <c r="AM1134" s="6"/>
      <c r="AN1134" s="6"/>
      <c r="AO1134" s="6"/>
      <c r="AP1134" s="6"/>
      <c r="AQ1134" s="6"/>
      <c r="AR1134" s="6"/>
      <c r="AS1134" s="6"/>
      <c r="AT1134" s="6"/>
      <c r="AU1134" s="6"/>
      <c r="AV1134" s="6"/>
      <c r="AW1134" s="6"/>
    </row>
    <row r="1135" spans="14:49" x14ac:dyDescent="0.2"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Y1135" s="6"/>
      <c r="Z1135" s="6"/>
      <c r="AA1135" s="6"/>
      <c r="AB1135" s="6"/>
      <c r="AC1135" s="6"/>
      <c r="AD1135" s="6"/>
      <c r="AE1135" s="6"/>
      <c r="AF1135" s="6"/>
      <c r="AG1135" s="6"/>
      <c r="AH1135" s="6"/>
      <c r="AI1135" s="6"/>
      <c r="AJ1135" s="6"/>
      <c r="AK1135" s="6"/>
      <c r="AL1135" s="6"/>
      <c r="AM1135" s="6"/>
      <c r="AN1135" s="6"/>
      <c r="AO1135" s="6"/>
      <c r="AP1135" s="6"/>
      <c r="AQ1135" s="6"/>
      <c r="AR1135" s="6"/>
      <c r="AS1135" s="6"/>
      <c r="AT1135" s="6"/>
      <c r="AU1135" s="6"/>
      <c r="AV1135" s="6"/>
      <c r="AW1135" s="6"/>
    </row>
    <row r="1136" spans="14:49" x14ac:dyDescent="0.2"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Y1136" s="6"/>
      <c r="Z1136" s="6"/>
      <c r="AA1136" s="6"/>
      <c r="AB1136" s="6"/>
      <c r="AC1136" s="6"/>
      <c r="AD1136" s="6"/>
      <c r="AE1136" s="6"/>
      <c r="AF1136" s="6"/>
      <c r="AG1136" s="6"/>
      <c r="AH1136" s="6"/>
      <c r="AI1136" s="6"/>
      <c r="AJ1136" s="6"/>
      <c r="AK1136" s="6"/>
      <c r="AL1136" s="6"/>
      <c r="AM1136" s="6"/>
      <c r="AN1136" s="6"/>
      <c r="AO1136" s="6"/>
      <c r="AP1136" s="6"/>
      <c r="AQ1136" s="6"/>
      <c r="AR1136" s="6"/>
      <c r="AS1136" s="6"/>
      <c r="AT1136" s="6"/>
      <c r="AU1136" s="6"/>
      <c r="AV1136" s="6"/>
      <c r="AW1136" s="6"/>
    </row>
    <row r="1137" spans="14:49" x14ac:dyDescent="0.2"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Y1137" s="6"/>
      <c r="Z1137" s="6"/>
      <c r="AA1137" s="6"/>
      <c r="AB1137" s="6"/>
      <c r="AC1137" s="6"/>
      <c r="AD1137" s="6"/>
      <c r="AE1137" s="6"/>
      <c r="AF1137" s="6"/>
      <c r="AG1137" s="6"/>
      <c r="AH1137" s="6"/>
      <c r="AI1137" s="6"/>
      <c r="AJ1137" s="6"/>
      <c r="AK1137" s="6"/>
      <c r="AL1137" s="6"/>
      <c r="AM1137" s="6"/>
      <c r="AN1137" s="6"/>
      <c r="AO1137" s="6"/>
      <c r="AP1137" s="6"/>
      <c r="AQ1137" s="6"/>
      <c r="AR1137" s="6"/>
      <c r="AS1137" s="6"/>
      <c r="AT1137" s="6"/>
      <c r="AU1137" s="6"/>
      <c r="AV1137" s="6"/>
      <c r="AW1137" s="6"/>
    </row>
    <row r="1138" spans="14:49" x14ac:dyDescent="0.2"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Y1138" s="6"/>
      <c r="Z1138" s="6"/>
      <c r="AA1138" s="6"/>
      <c r="AB1138" s="6"/>
      <c r="AC1138" s="6"/>
      <c r="AD1138" s="6"/>
      <c r="AE1138" s="6"/>
      <c r="AF1138" s="6"/>
      <c r="AG1138" s="6"/>
      <c r="AH1138" s="6"/>
      <c r="AI1138" s="6"/>
      <c r="AJ1138" s="6"/>
      <c r="AK1138" s="6"/>
      <c r="AL1138" s="6"/>
      <c r="AM1138" s="6"/>
      <c r="AN1138" s="6"/>
      <c r="AO1138" s="6"/>
      <c r="AP1138" s="6"/>
      <c r="AQ1138" s="6"/>
      <c r="AR1138" s="6"/>
      <c r="AS1138" s="6"/>
      <c r="AT1138" s="6"/>
      <c r="AU1138" s="6"/>
      <c r="AV1138" s="6"/>
      <c r="AW1138" s="6"/>
    </row>
  </sheetData>
  <mergeCells count="18">
    <mergeCell ref="A12:A17"/>
    <mergeCell ref="B1:E1"/>
    <mergeCell ref="B2:E2"/>
    <mergeCell ref="B3:E3"/>
    <mergeCell ref="A9:E9"/>
    <mergeCell ref="A10:E10"/>
    <mergeCell ref="C4:F4"/>
    <mergeCell ref="C5:F5"/>
    <mergeCell ref="C6:F6"/>
    <mergeCell ref="A82:A87"/>
    <mergeCell ref="A89:A94"/>
    <mergeCell ref="A96:A100"/>
    <mergeCell ref="A31:A39"/>
    <mergeCell ref="A52:A56"/>
    <mergeCell ref="A58:A61"/>
    <mergeCell ref="A63:A67"/>
    <mergeCell ref="A69:A74"/>
    <mergeCell ref="A76:A80"/>
  </mergeCells>
  <pageMargins left="0.39370078740157483" right="0.39370078740157483" top="0.19685039370078741" bottom="0.19685039370078741" header="0.11811023622047245" footer="0.11811023622047245"/>
  <pageSetup paperSize="9" scale="85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01.03.2025</vt:lpstr>
      <vt:lpstr>'01.03.2025'!Заголовки_для_печати</vt:lpstr>
      <vt:lpstr>'01.03.2025'!Область_печати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Sovet</cp:lastModifiedBy>
  <cp:lastPrinted>2025-03-04T04:07:49Z</cp:lastPrinted>
  <dcterms:created xsi:type="dcterms:W3CDTF">2024-05-02T03:29:15Z</dcterms:created>
  <dcterms:modified xsi:type="dcterms:W3CDTF">2025-03-17T03:05:09Z</dcterms:modified>
</cp:coreProperties>
</file>