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8640"/>
  </bookViews>
  <sheets>
    <sheet name="ИТОГИ" sheetId="1" r:id="rId1"/>
    <sheet name="БК1" sheetId="2" r:id="rId2"/>
    <sheet name="БК2" sheetId="3" r:id="rId3"/>
    <sheet name="БК3" sheetId="4" r:id="rId4"/>
    <sheet name="БК4" sheetId="5" r:id="rId5"/>
    <sheet name="БК5" sheetId="6" r:id="rId6"/>
    <sheet name="БК6" sheetId="7" r:id="rId7"/>
    <sheet name="БК7" sheetId="8" r:id="rId8"/>
    <sheet name="ОБП1" sheetId="9" r:id="rId9"/>
    <sheet name="ОБП2" sheetId="10" r:id="rId10"/>
    <sheet name="ОБП3" sheetId="11" r:id="rId11"/>
    <sheet name="ОБП4" sheetId="12" r:id="rId12"/>
    <sheet name="ОБП5" sheetId="13" r:id="rId13"/>
    <sheet name="ОБП6" sheetId="14" r:id="rId14"/>
    <sheet name="МПА1-МПА3" sheetId="15" r:id="rId15"/>
  </sheets>
  <definedNames>
    <definedName name="_xlnm.Print_Area" localSheetId="0">ИТОГИ!$A$1:$V$37</definedName>
  </definedNames>
  <calcPr calcId="125725"/>
</workbook>
</file>

<file path=xl/calcChain.xml><?xml version="1.0" encoding="utf-8"?>
<calcChain xmlns="http://schemas.openxmlformats.org/spreadsheetml/2006/main">
  <c r="J29" i="1"/>
  <c r="J30"/>
  <c r="J31"/>
  <c r="J32"/>
  <c r="J33"/>
  <c r="J34"/>
  <c r="J35"/>
  <c r="J28"/>
  <c r="G35"/>
  <c r="J37"/>
  <c r="G34" l="1"/>
  <c r="C33"/>
  <c r="E5" i="7" l="1"/>
  <c r="E6"/>
  <c r="E7"/>
  <c r="E8"/>
  <c r="E9"/>
  <c r="E10"/>
  <c r="E11"/>
  <c r="I5" i="5"/>
  <c r="I6"/>
  <c r="I8"/>
  <c r="E12" i="7"/>
  <c r="I7" i="5"/>
  <c r="I9"/>
  <c r="I10"/>
  <c r="I11"/>
  <c r="I12"/>
  <c r="D28" i="1"/>
  <c r="F6" i="9"/>
  <c r="F7"/>
  <c r="F8"/>
  <c r="F9"/>
  <c r="F10"/>
  <c r="F11"/>
  <c r="F12"/>
  <c r="F5"/>
  <c r="E6" i="12"/>
  <c r="E7"/>
  <c r="E8"/>
  <c r="E9"/>
  <c r="E10"/>
  <c r="E11"/>
  <c r="E12"/>
  <c r="E5"/>
  <c r="G6" i="10"/>
  <c r="G7"/>
  <c r="G8"/>
  <c r="G9"/>
  <c r="G10"/>
  <c r="G11"/>
  <c r="G12"/>
  <c r="G5"/>
  <c r="J8" i="1"/>
  <c r="J10"/>
  <c r="C30" s="1"/>
  <c r="J12"/>
  <c r="J6"/>
  <c r="E6" i="6"/>
  <c r="E7"/>
  <c r="E8"/>
  <c r="E9"/>
  <c r="E10"/>
  <c r="E11"/>
  <c r="E12"/>
  <c r="E5"/>
  <c r="E12" i="4"/>
  <c r="E11"/>
  <c r="E10"/>
  <c r="E9"/>
  <c r="E8"/>
  <c r="E7"/>
  <c r="E6"/>
  <c r="E5"/>
  <c r="E6" i="3"/>
  <c r="E7"/>
  <c r="E8"/>
  <c r="E9"/>
  <c r="E10"/>
  <c r="E11"/>
  <c r="E12"/>
  <c r="E5"/>
  <c r="E6" i="2"/>
  <c r="E7"/>
  <c r="E8"/>
  <c r="E9"/>
  <c r="E10"/>
  <c r="E11"/>
  <c r="E12"/>
  <c r="E5"/>
  <c r="U7" i="1"/>
  <c r="U8"/>
  <c r="U9"/>
  <c r="G30" s="1"/>
  <c r="U10"/>
  <c r="U11"/>
  <c r="U12"/>
  <c r="U13"/>
  <c r="U6"/>
  <c r="G28" s="1"/>
  <c r="N7"/>
  <c r="N8"/>
  <c r="N9"/>
  <c r="E22" s="1"/>
  <c r="N10"/>
  <c r="N11"/>
  <c r="E24" s="1"/>
  <c r="N12"/>
  <c r="N13"/>
  <c r="E26" s="1"/>
  <c r="N6"/>
  <c r="G26" l="1"/>
  <c r="V6"/>
  <c r="C28"/>
  <c r="E20"/>
  <c r="E21"/>
  <c r="E28"/>
  <c r="G25"/>
  <c r="G23"/>
  <c r="G21"/>
  <c r="G29"/>
  <c r="G24"/>
  <c r="G22"/>
  <c r="G20"/>
  <c r="E25"/>
  <c r="E23"/>
  <c r="C25"/>
  <c r="C23"/>
  <c r="C21"/>
  <c r="V12"/>
  <c r="V10"/>
  <c r="V8"/>
  <c r="J13"/>
  <c r="J11"/>
  <c r="J9"/>
  <c r="C29" s="1"/>
  <c r="J7"/>
  <c r="V11" l="1"/>
  <c r="C31"/>
  <c r="V7"/>
  <c r="C22"/>
  <c r="C26"/>
  <c r="V9"/>
  <c r="V13"/>
  <c r="C20"/>
  <c r="C24"/>
</calcChain>
</file>

<file path=xl/sharedStrings.xml><?xml version="1.0" encoding="utf-8"?>
<sst xmlns="http://schemas.openxmlformats.org/spreadsheetml/2006/main" count="346" uniqueCount="111">
  <si>
    <t>Александровский</t>
  </si>
  <si>
    <t>Боготольский</t>
  </si>
  <si>
    <t>Б-Косульский</t>
  </si>
  <si>
    <t>Вагинский</t>
  </si>
  <si>
    <t>Критовский</t>
  </si>
  <si>
    <t>КР.Заводский</t>
  </si>
  <si>
    <t>Чайковский</t>
  </si>
  <si>
    <t>Юрьевский</t>
  </si>
  <si>
    <t>БК1</t>
  </si>
  <si>
    <t>БК3</t>
  </si>
  <si>
    <t>БК2</t>
  </si>
  <si>
    <t>БК4</t>
  </si>
  <si>
    <t>БК5</t>
  </si>
  <si>
    <t>БК6</t>
  </si>
  <si>
    <t>БК7</t>
  </si>
  <si>
    <t>ИТОГО по 1</t>
  </si>
  <si>
    <t>МПА1</t>
  </si>
  <si>
    <t>МПА2</t>
  </si>
  <si>
    <t>МПА3</t>
  </si>
  <si>
    <t>ИТОГО по 2</t>
  </si>
  <si>
    <t>ОБП1</t>
  </si>
  <si>
    <t>ОБП2</t>
  </si>
  <si>
    <t>ОБП3</t>
  </si>
  <si>
    <t>ОБП4</t>
  </si>
  <si>
    <t>ОБП5</t>
  </si>
  <si>
    <t>ОБП6</t>
  </si>
  <si>
    <t>ИТОГО по 3</t>
  </si>
  <si>
    <t>А</t>
  </si>
  <si>
    <t>Б</t>
  </si>
  <si>
    <t>В</t>
  </si>
  <si>
    <t>А / (Б + В)</t>
  </si>
  <si>
    <t>Отношение объема заимствований муниципального образования к сумме, направляемой на финансирование дефицита бюджета и (или) погашение долговых обязательств муниципального образования</t>
  </si>
  <si>
    <t>&lt;= 1</t>
  </si>
  <si>
    <t>критерий &lt;= 1</t>
  </si>
  <si>
    <t>Отношение объема муниципального долга муниципального образования к общему годовому объему доходов бюджета муниципального образования без учета объема безвозмездных поступлений и (или) поступлений налоговых доходов по дополнительным нормативам отчислений</t>
  </si>
  <si>
    <t>А / (Б - В)</t>
  </si>
  <si>
    <t>Отношение объема расходов на обслуживание муниципального долга муниципального образования к объему расходов бюджета муниципального образования, 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</si>
  <si>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расходов на обслуживание муниципального долга муниципального образования в отчетном финансовом году,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-общий объем расходов бюджета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-объем расходов, которые осуществляются за счет субвенций, предоставляемых из бюджетов бюджетной системы Российской Федерации в отчетном финансовом году</t>
    </r>
  </si>
  <si>
    <t>(А - Б - В - Г) / (Д - Е), при Б &gt; 0, В &gt; 0, Г &gt; 0, иначе А / (Д - Е)</t>
  </si>
  <si>
    <t>Г</t>
  </si>
  <si>
    <t>Д</t>
  </si>
  <si>
    <t>Е</t>
  </si>
  <si>
    <t>А / (Д - Е)</t>
  </si>
  <si>
    <t>(А - Б - В - Г) / (Д - Е) при Б &gt; 0, В &gt; 0, Г &gt; 0</t>
  </si>
  <si>
    <t>критерий &lt;= 0,10</t>
  </si>
  <si>
    <t>Объем муниципальных гарантий муниципального образования (для муниципальных образований - получателей дотации из районного фонда финансовой поддержки поселений (или заменяющего дотацию дополнительного норматива отчислений от налога на доходы физических лиц)</t>
  </si>
  <si>
    <t>критерий &lt;= 0,15</t>
  </si>
  <si>
    <t xml:space="preserve">А / Б 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</si>
  <si>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муниципальных гарантий муниципального образования в отчетном финансовом году,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-общий объем расходов бюджета муниципального образования в отчетном финансовом году</t>
    </r>
  </si>
  <si>
    <t>Отношение среднего размера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год, к нормативам формирования расходов на оплату труда, установленным Постановлением Совета администрации Красноярского края от 29.12.2007 N 512-п "О нормативах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служащих"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</si>
  <si>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-средний размер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 в отчетном финансовом году,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-норматив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муниципальных служащих муниципального образования, рассчитанный в соответствии с установленным порядком в отчетном финансовом году</t>
    </r>
  </si>
  <si>
    <t>Установление и исполнение расходных обязательств, не связанных с решением вопросов, отнесенных Конституцией Российской Федерации, федеральными законами, законами Красноярского края к полномочиям органов местного самоуправления муниципальных образований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</si>
  <si>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средств бюджета муниципального образования, предусмотренных на исполнение расходных обязательств, не связанных с решением вопросов, отнесенных Конституцией Российской Федерации, федеральными законами, законами Красноярского края к полномочиям органов местного самоуправления муниципальных образований в отчетном финансовом году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/>
    </r>
  </si>
  <si>
    <t xml:space="preserve">А  </t>
  </si>
  <si>
    <t>Темп роста налоговых и неналоговых доходов бюджета муниципального образования</t>
  </si>
  <si>
    <t>Отношение темпа роста расходов бюджета муниципального образования на содержание органов местного самоуправления от темпа роста расходов бюджета</t>
  </si>
  <si>
    <t>(А / Б) / (В / Г)</t>
  </si>
  <si>
    <t>Просроченная кредиторская задолженность бюджета муниципального образования по выплате заработной платы и по начислениям на оплату труда</t>
  </si>
  <si>
    <t>просроченная кредиторская задолженность бюджета муниципального образования по выплате заработной платы и по начислениям на оплату труда на конец отчетного финансового года</t>
  </si>
  <si>
    <t>Отношение просроченной кредиторской задолженности бюджета муниципального образования к объему расходов бюджета муниципального образования</t>
  </si>
  <si>
    <t>Размещение на официальном сайте Боготольского района решения о бюджете (с учетом всех внесенных изменений)</t>
  </si>
  <si>
    <t>на официальном сайте Боготольского района размещено решение о бюджете (с учетом всех внесенных изменений) на отчетный финансовый год (на отчетный финансовой год и плановый период)</t>
  </si>
  <si>
    <t>Размещение нормативных правовых актов, документов и материалов, указанных в индикаторах МПА1 – МПА3 на официальном сайте Боготольского района</t>
  </si>
  <si>
    <t>критерий</t>
  </si>
  <si>
    <t>&lt;= 0,15</t>
  </si>
  <si>
    <t>&lt;= 0,10</t>
  </si>
  <si>
    <t xml:space="preserve"> -</t>
  </si>
  <si>
    <t>да</t>
  </si>
  <si>
    <t>&lt;= 0,02</t>
  </si>
  <si>
    <t>ВСЕГО</t>
  </si>
  <si>
    <t>значение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</si>
  <si>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заимствований муниципального образования в отчетном финансовом году,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-сумма, направляемая в отчетном финансовом году на финансирование дефицита бюджета муниципального образования,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-сумма, направляемая в отчетном финансовом году на погашение долговых обязательств муниципального образования</t>
    </r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</si>
  <si>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муниципального долга муниципального образования на конец отчетного финансового года,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-общий объем доходов бюджета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-объем безвозмездных поступлений и (или) поступлений налоговых доходов по дополнительным нормативам отчислений в отчетном финансовом году</t>
    </r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</si>
  <si>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-размер дефицита бюджета муниципального образования на конец отчетного финансового года,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-объем поступлений от продажи акций и иных форм участия в капитале, находящихся в собственности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-величина снижения остатков средств на счетах по учету средств бюджета муниципального образования в отчетном финансовом году,</t>
    </r>
    <r>
      <rPr>
        <sz val="11"/>
        <color rgb="FFFF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Г</t>
    </r>
    <r>
      <rPr>
        <sz val="11"/>
        <color theme="1"/>
        <rFont val="Calibri"/>
        <family val="2"/>
        <charset val="204"/>
        <scheme val="minor"/>
      </rPr>
      <t xml:space="preserve">-разница между полученными и погашенными муниципальным образованием бюджетными кредитами, предоставленными местному бюджету другими бюджетами бюджетной системы Российской Федерации в отчетном финансовом году,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Д</t>
    </r>
    <r>
      <rPr>
        <sz val="11"/>
        <color theme="1"/>
        <rFont val="Calibri"/>
        <family val="2"/>
        <charset val="204"/>
        <scheme val="minor"/>
      </rPr>
      <t xml:space="preserve">- общий объем доходов бюджета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Е</t>
    </r>
    <r>
      <rPr>
        <sz val="11"/>
        <color theme="1"/>
        <rFont val="Calibri"/>
        <family val="2"/>
        <charset val="204"/>
        <scheme val="minor"/>
      </rPr>
      <t>- объем безвозмездных поступлений и (или) поступлений налоговых доходов по дополнительным нормативам отчислений в отчетном финансовом году</t>
    </r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</si>
  <si>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расходов бюджета на содержание органов местного самоуправления i-го муниципального образования в отчетном финансовом году,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-объем расходов бюджета на содержание органов местного самоуправления i-го муниципального образования в финансовом году, предшествующем отчетному финансовому году,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 xml:space="preserve"> - объем расходов бюджета i-го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Г</t>
    </r>
    <r>
      <rPr>
        <sz val="11"/>
        <color theme="1"/>
        <rFont val="Calibri"/>
        <family val="2"/>
        <charset val="204"/>
        <scheme val="minor"/>
      </rPr>
      <t xml:space="preserve"> - объем расходов бюджета i-го муниципального образования в финансовом году, предшествующем отчетному финансовому году</t>
    </r>
  </si>
  <si>
    <t>мпа1</t>
  </si>
  <si>
    <t>мпа2</t>
  </si>
  <si>
    <t>мпа3</t>
  </si>
  <si>
    <t>нет</t>
  </si>
  <si>
    <t>3 степень</t>
  </si>
  <si>
    <t>2 степень</t>
  </si>
  <si>
    <t>1 степень</t>
  </si>
  <si>
    <t>БК1-БК7</t>
  </si>
  <si>
    <t>МПА1-МПА3</t>
  </si>
  <si>
    <t>ОБП1-ОБП6</t>
  </si>
  <si>
    <t>место в рейтинге</t>
  </si>
  <si>
    <t>информация с сайта</t>
  </si>
  <si>
    <t>критерий - предоставлен в ФУ</t>
  </si>
  <si>
    <t>Наличие МПА, устанавливающего нормативы финансовых затрат на оказание муниципальных услуг в сфере культуры</t>
  </si>
  <si>
    <t>Копии НПА, указанных в индикаторах МПА1 – МПА3 предоставлены в ФУ</t>
  </si>
  <si>
    <r>
      <t xml:space="preserve">               -объем налоговых и неналоговых доходов бюджетов муниципальных образований Боготольского района в отчетном финансовом году,                -объем налоговых и неналоговых доходов бюджетов муниципальный образований Боготольского района в финансовом году, предшествующем отчетному,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А</t>
    </r>
    <r>
      <rPr>
        <sz val="11"/>
        <color theme="1"/>
        <rFont val="Calibri"/>
        <family val="2"/>
        <charset val="204"/>
        <scheme val="minor"/>
      </rPr>
      <t xml:space="preserve">- объем налоговых и неналоговых доходов бюджета муниципального образования в отчетном финансовом году,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 объем налоговых и неналоговых доходов бюджета муниципального образования в финансовом году, предшествующем отчетному</t>
    </r>
  </si>
  <si>
    <t>по 14-мо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</si>
  <si>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-размер кредиторской задолженности бюджета муниципального образования на конец отчетного финансового года,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-общий объем расходов бюджета муниципального образования в отчетном финансовом году</t>
    </r>
  </si>
  <si>
    <t>критерий -0</t>
  </si>
  <si>
    <t>критерий  - 0</t>
  </si>
  <si>
    <t>критерий - "да"</t>
  </si>
  <si>
    <t>критерий - &lt;,=1</t>
  </si>
  <si>
    <t>Наличие МПА</t>
  </si>
  <si>
    <t>6 из 6</t>
  </si>
  <si>
    <t>4 из 6</t>
  </si>
  <si>
    <t xml:space="preserve"> не вошедшие в 1 и 2 степень</t>
  </si>
  <si>
    <t>7 из 7</t>
  </si>
  <si>
    <t>не менее 2</t>
  </si>
  <si>
    <t>не менее 3</t>
  </si>
  <si>
    <t xml:space="preserve">максимально выполнены показателей </t>
  </si>
  <si>
    <t>нормативные правовые акты, документы и материалы, указанные в индикаторах МПА1 – МПА3 размещены на официальном сайте Боготольского района (проверка ссылок на 08.02.2024 г.)</t>
  </si>
  <si>
    <t>Наличие МПА, устанавливающего порядок и требования проведения публичных слушаний по проекту сельского бюджета на 2023 год и плановый период 2024-2025 г.г.</t>
  </si>
  <si>
    <t>Наличие МПА, утверждающий перечень муниципальных программ, реализуемых в сельсовете в 2023 г.</t>
  </si>
  <si>
    <t>выполнены показатели в соответствии с условиями</t>
  </si>
  <si>
    <t>показатели БК1-БК7 ниже 7!  ОБП ниже 4-х</t>
  </si>
  <si>
    <t>место в рейтинге за 2023 год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</si>
</sst>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"/>
  </numFmts>
  <fonts count="1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2" borderId="0" xfId="0" applyFont="1" applyFill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0" xfId="0" applyFont="1" applyFill="1"/>
    <xf numFmtId="0" fontId="0" fillId="3" borderId="0" xfId="0" applyFill="1"/>
    <xf numFmtId="0" fontId="3" fillId="4" borderId="0" xfId="0" applyFont="1" applyFill="1"/>
    <xf numFmtId="0" fontId="0" fillId="4" borderId="0" xfId="0" applyFill="1"/>
    <xf numFmtId="0" fontId="4" fillId="2" borderId="2" xfId="0" applyFont="1" applyFill="1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4" borderId="1" xfId="0" applyFill="1" applyBorder="1"/>
    <xf numFmtId="0" fontId="4" fillId="2" borderId="4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6" borderId="1" xfId="0" applyFont="1" applyFill="1" applyBorder="1" applyAlignment="1">
      <alignment horizontal="center" wrapText="1"/>
    </xf>
    <xf numFmtId="1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 applyAlignment="1">
      <alignment horizontal="center" wrapText="1"/>
    </xf>
    <xf numFmtId="0" fontId="4" fillId="0" borderId="4" xfId="0" applyFont="1" applyBorder="1" applyAlignment="1">
      <alignment vertical="top" wrapText="1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5" fillId="4" borderId="0" xfId="0" applyFont="1" applyFill="1"/>
    <xf numFmtId="0" fontId="4" fillId="0" borderId="2" xfId="0" applyFont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5" fontId="0" fillId="4" borderId="0" xfId="0" applyNumberFormat="1" applyFill="1"/>
    <xf numFmtId="165" fontId="0" fillId="4" borderId="1" xfId="0" applyNumberFormat="1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1" fontId="0" fillId="8" borderId="1" xfId="0" applyNumberForma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0" fontId="2" fillId="8" borderId="1" xfId="0" applyFont="1" applyFill="1" applyBorder="1"/>
    <xf numFmtId="0" fontId="2" fillId="8" borderId="1" xfId="0" applyFont="1" applyFill="1" applyBorder="1" applyAlignment="1">
      <alignment horizontal="center" wrapText="1"/>
    </xf>
    <xf numFmtId="0" fontId="11" fillId="8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164" fontId="0" fillId="9" borderId="1" xfId="0" applyNumberFormat="1" applyFont="1" applyFill="1" applyBorder="1" applyAlignment="1">
      <alignment horizontal="right"/>
    </xf>
    <xf numFmtId="2" fontId="0" fillId="4" borderId="1" xfId="0" applyNumberFormat="1" applyFill="1" applyBorder="1"/>
    <xf numFmtId="1" fontId="0" fillId="9" borderId="1" xfId="0" applyNumberFormat="1" applyFont="1" applyFill="1" applyBorder="1" applyAlignment="1">
      <alignment horizontal="center"/>
    </xf>
    <xf numFmtId="1" fontId="0" fillId="0" borderId="0" xfId="0" applyNumberFormat="1"/>
    <xf numFmtId="166" fontId="0" fillId="0" borderId="1" xfId="0" applyNumberFormat="1" applyBorder="1"/>
    <xf numFmtId="0" fontId="0" fillId="3" borderId="1" xfId="0" applyFill="1" applyBorder="1"/>
    <xf numFmtId="1" fontId="12" fillId="2" borderId="1" xfId="0" applyNumberFormat="1" applyFont="1" applyFill="1" applyBorder="1" applyAlignment="1">
      <alignment horizontal="center"/>
    </xf>
    <xf numFmtId="166" fontId="0" fillId="4" borderId="1" xfId="0" applyNumberFormat="1" applyFill="1" applyBorder="1"/>
    <xf numFmtId="1" fontId="0" fillId="4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2" fontId="0" fillId="9" borderId="1" xfId="0" applyNumberFormat="1" applyFill="1" applyBorder="1"/>
    <xf numFmtId="0" fontId="7" fillId="8" borderId="1" xfId="0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right"/>
    </xf>
    <xf numFmtId="0" fontId="2" fillId="8" borderId="3" xfId="0" applyFont="1" applyFill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8" borderId="8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3" borderId="5" xfId="0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3" fillId="0" borderId="5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3" fillId="4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695325</xdr:colOff>
      <xdr:row>14</xdr:row>
      <xdr:rowOff>742950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3571875"/>
          <a:ext cx="695325" cy="7429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307731</xdr:colOff>
      <xdr:row>3</xdr:row>
      <xdr:rowOff>190500</xdr:rowOff>
    </xdr:to>
    <xdr:pic>
      <xdr:nvPicPr>
        <xdr:cNvPr id="9219" name="Рисунок 38" descr="base_23675_169328_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4925" y="866775"/>
          <a:ext cx="307731" cy="1905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333375</xdr:colOff>
      <xdr:row>3</xdr:row>
      <xdr:rowOff>200025</xdr:rowOff>
    </xdr:to>
    <xdr:pic>
      <xdr:nvPicPr>
        <xdr:cNvPr id="5" name="Рисунок 4" descr="base_23675_169328_7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19300" y="866775"/>
          <a:ext cx="3333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14</xdr:row>
      <xdr:rowOff>38100</xdr:rowOff>
    </xdr:from>
    <xdr:to>
      <xdr:col>1</xdr:col>
      <xdr:colOff>374406</xdr:colOff>
      <xdr:row>14</xdr:row>
      <xdr:rowOff>228600</xdr:rowOff>
    </xdr:to>
    <xdr:pic>
      <xdr:nvPicPr>
        <xdr:cNvPr id="6" name="Рисунок 38" descr="base_23675_169328_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71600" y="3267075"/>
          <a:ext cx="307731" cy="1905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457200</xdr:colOff>
      <xdr:row>14</xdr:row>
      <xdr:rowOff>447675</xdr:rowOff>
    </xdr:from>
    <xdr:to>
      <xdr:col>4</xdr:col>
      <xdr:colOff>180975</xdr:colOff>
      <xdr:row>14</xdr:row>
      <xdr:rowOff>647700</xdr:rowOff>
    </xdr:to>
    <xdr:pic>
      <xdr:nvPicPr>
        <xdr:cNvPr id="7" name="Рисунок 6" descr="base_23675_169328_7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86100" y="3676650"/>
          <a:ext cx="3333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7"/>
  <sheetViews>
    <sheetView tabSelected="1" topLeftCell="B4" zoomScaleNormal="100" workbookViewId="0">
      <selection activeCell="U32" sqref="U32"/>
    </sheetView>
  </sheetViews>
  <sheetFormatPr defaultRowHeight="15"/>
  <cols>
    <col min="1" max="1" width="5.5703125" hidden="1" customWidth="1"/>
    <col min="2" max="2" width="16.85546875" customWidth="1"/>
    <col min="3" max="3" width="7.42578125" customWidth="1"/>
    <col min="4" max="5" width="7.140625" customWidth="1"/>
    <col min="6" max="6" width="8.42578125" customWidth="1"/>
    <col min="7" max="7" width="6.140625" customWidth="1"/>
    <col min="8" max="8" width="6.42578125" style="10" customWidth="1"/>
    <col min="9" max="9" width="10" customWidth="1"/>
    <col min="11" max="11" width="6.7109375" style="10" customWidth="1"/>
    <col min="12" max="13" width="6.42578125" style="10" customWidth="1"/>
    <col min="15" max="16" width="9.140625" style="10"/>
    <col min="19" max="20" width="9.140625" style="10"/>
    <col min="23" max="23" width="0" hidden="1" customWidth="1"/>
  </cols>
  <sheetData>
    <row r="1" spans="2:23" hidden="1"/>
    <row r="2" spans="2:23" hidden="1"/>
    <row r="3" spans="2:23" hidden="1"/>
    <row r="5" spans="2:23" ht="45">
      <c r="B5" s="1"/>
      <c r="C5" s="3" t="s">
        <v>8</v>
      </c>
      <c r="D5" s="3" t="s">
        <v>10</v>
      </c>
      <c r="E5" s="3" t="s">
        <v>9</v>
      </c>
      <c r="F5" s="3" t="s">
        <v>11</v>
      </c>
      <c r="G5" s="3" t="s">
        <v>12</v>
      </c>
      <c r="H5" s="16" t="s">
        <v>13</v>
      </c>
      <c r="I5" s="3" t="s">
        <v>14</v>
      </c>
      <c r="J5" s="22" t="s">
        <v>15</v>
      </c>
      <c r="K5" s="16" t="s">
        <v>16</v>
      </c>
      <c r="L5" s="16" t="s">
        <v>17</v>
      </c>
      <c r="M5" s="16" t="s">
        <v>18</v>
      </c>
      <c r="N5" s="22" t="s">
        <v>19</v>
      </c>
      <c r="O5" s="13" t="s">
        <v>20</v>
      </c>
      <c r="P5" s="13" t="s">
        <v>21</v>
      </c>
      <c r="Q5" s="1" t="s">
        <v>22</v>
      </c>
      <c r="R5" s="1" t="s">
        <v>23</v>
      </c>
      <c r="S5" s="13" t="s">
        <v>24</v>
      </c>
      <c r="T5" s="13" t="s">
        <v>25</v>
      </c>
      <c r="U5" s="22" t="s">
        <v>26</v>
      </c>
      <c r="V5" s="25" t="s">
        <v>69</v>
      </c>
      <c r="W5" s="40" t="s">
        <v>85</v>
      </c>
    </row>
    <row r="6" spans="2:23">
      <c r="B6" s="1" t="s">
        <v>0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17">
        <v>1</v>
      </c>
      <c r="I6" s="3">
        <v>1</v>
      </c>
      <c r="J6" s="23">
        <f>C6+D6+E6+F6+G6+H6+I6</f>
        <v>7</v>
      </c>
      <c r="K6" s="16">
        <v>1</v>
      </c>
      <c r="L6" s="16">
        <v>1</v>
      </c>
      <c r="M6" s="16">
        <v>1</v>
      </c>
      <c r="N6" s="24">
        <f>K6+L6+M6</f>
        <v>3</v>
      </c>
      <c r="O6" s="13">
        <v>0</v>
      </c>
      <c r="P6" s="13">
        <v>1</v>
      </c>
      <c r="Q6" s="1">
        <v>1</v>
      </c>
      <c r="R6" s="1">
        <v>1</v>
      </c>
      <c r="S6" s="13">
        <v>1</v>
      </c>
      <c r="T6" s="13">
        <v>1</v>
      </c>
      <c r="U6" s="24">
        <f>O6+P6+Q6+R6+S6+T6</f>
        <v>5</v>
      </c>
      <c r="V6" s="26">
        <f>J6+N6+U6</f>
        <v>15</v>
      </c>
      <c r="W6" s="41">
        <v>1</v>
      </c>
    </row>
    <row r="7" spans="2:23">
      <c r="B7" s="1" t="s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17">
        <v>1</v>
      </c>
      <c r="I7" s="3">
        <v>1</v>
      </c>
      <c r="J7" s="23">
        <f t="shared" ref="J7:J13" si="0">C7+D7+E7+F7+G7+H7+I7</f>
        <v>7</v>
      </c>
      <c r="K7" s="16">
        <v>1</v>
      </c>
      <c r="L7" s="16">
        <v>1</v>
      </c>
      <c r="M7" s="16">
        <v>1</v>
      </c>
      <c r="N7" s="24">
        <f t="shared" ref="N7:N13" si="1">K7+L7+M7</f>
        <v>3</v>
      </c>
      <c r="O7" s="13">
        <v>1</v>
      </c>
      <c r="P7" s="13">
        <v>1</v>
      </c>
      <c r="Q7" s="1">
        <v>1</v>
      </c>
      <c r="R7" s="1">
        <v>1</v>
      </c>
      <c r="S7" s="13">
        <v>1</v>
      </c>
      <c r="T7" s="13">
        <v>1</v>
      </c>
      <c r="U7" s="24">
        <f t="shared" ref="U7:U13" si="2">O7+P7+Q7+R7+S7+T7</f>
        <v>6</v>
      </c>
      <c r="V7" s="26">
        <f t="shared" ref="V7:V13" si="3">J7+N7+U7</f>
        <v>16</v>
      </c>
      <c r="W7" s="41">
        <v>2</v>
      </c>
    </row>
    <row r="8" spans="2:23">
      <c r="B8" s="1" t="s">
        <v>2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17">
        <v>1</v>
      </c>
      <c r="I8" s="3">
        <v>1</v>
      </c>
      <c r="J8" s="23">
        <f t="shared" si="0"/>
        <v>7</v>
      </c>
      <c r="K8" s="16">
        <v>1</v>
      </c>
      <c r="L8" s="16">
        <v>1</v>
      </c>
      <c r="M8" s="16">
        <v>1</v>
      </c>
      <c r="N8" s="24">
        <f t="shared" si="1"/>
        <v>3</v>
      </c>
      <c r="O8" s="13">
        <v>1</v>
      </c>
      <c r="P8" s="13">
        <v>1</v>
      </c>
      <c r="Q8" s="1">
        <v>1</v>
      </c>
      <c r="R8" s="1">
        <v>1</v>
      </c>
      <c r="S8" s="13">
        <v>0</v>
      </c>
      <c r="T8" s="13">
        <v>0</v>
      </c>
      <c r="U8" s="24">
        <f t="shared" si="2"/>
        <v>4</v>
      </c>
      <c r="V8" s="26">
        <f t="shared" si="3"/>
        <v>14</v>
      </c>
      <c r="W8" s="41">
        <v>3</v>
      </c>
    </row>
    <row r="9" spans="2:23">
      <c r="B9" s="1" t="s">
        <v>3</v>
      </c>
      <c r="C9" s="3">
        <v>1</v>
      </c>
      <c r="D9" s="3">
        <v>1</v>
      </c>
      <c r="E9" s="3">
        <v>1</v>
      </c>
      <c r="F9" s="3">
        <v>1</v>
      </c>
      <c r="G9" s="3">
        <v>1</v>
      </c>
      <c r="H9" s="17">
        <v>1</v>
      </c>
      <c r="I9" s="3">
        <v>1</v>
      </c>
      <c r="J9" s="23">
        <f t="shared" si="0"/>
        <v>7</v>
      </c>
      <c r="K9" s="16">
        <v>1</v>
      </c>
      <c r="L9" s="16">
        <v>1</v>
      </c>
      <c r="M9" s="16">
        <v>1</v>
      </c>
      <c r="N9" s="24">
        <f t="shared" si="1"/>
        <v>3</v>
      </c>
      <c r="O9" s="13">
        <v>1</v>
      </c>
      <c r="P9" s="13">
        <v>0</v>
      </c>
      <c r="Q9" s="1">
        <v>1</v>
      </c>
      <c r="R9" s="1">
        <v>1</v>
      </c>
      <c r="S9" s="13">
        <v>1</v>
      </c>
      <c r="T9" s="13">
        <v>0</v>
      </c>
      <c r="U9" s="24">
        <f t="shared" si="2"/>
        <v>4</v>
      </c>
      <c r="V9" s="26">
        <f t="shared" si="3"/>
        <v>14</v>
      </c>
      <c r="W9" s="41">
        <v>3</v>
      </c>
    </row>
    <row r="10" spans="2:23">
      <c r="B10" s="1" t="s">
        <v>4</v>
      </c>
      <c r="C10" s="3">
        <v>1</v>
      </c>
      <c r="D10" s="3">
        <v>1</v>
      </c>
      <c r="E10" s="3">
        <v>1</v>
      </c>
      <c r="F10" s="3">
        <v>1</v>
      </c>
      <c r="G10" s="3">
        <v>1</v>
      </c>
      <c r="H10" s="17">
        <v>1</v>
      </c>
      <c r="I10" s="3">
        <v>1</v>
      </c>
      <c r="J10" s="23">
        <f t="shared" si="0"/>
        <v>7</v>
      </c>
      <c r="K10" s="16">
        <v>1</v>
      </c>
      <c r="L10" s="16">
        <v>1</v>
      </c>
      <c r="M10" s="16">
        <v>1</v>
      </c>
      <c r="N10" s="24">
        <f t="shared" si="1"/>
        <v>3</v>
      </c>
      <c r="O10" s="13">
        <v>1</v>
      </c>
      <c r="P10" s="13">
        <v>0</v>
      </c>
      <c r="Q10" s="1">
        <v>1</v>
      </c>
      <c r="R10" s="1">
        <v>1</v>
      </c>
      <c r="S10" s="13">
        <v>1</v>
      </c>
      <c r="T10" s="13">
        <v>0</v>
      </c>
      <c r="U10" s="24">
        <f t="shared" si="2"/>
        <v>4</v>
      </c>
      <c r="V10" s="26">
        <f t="shared" si="3"/>
        <v>14</v>
      </c>
      <c r="W10" s="41">
        <v>2</v>
      </c>
    </row>
    <row r="11" spans="2:23">
      <c r="B11" s="1" t="s">
        <v>5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17">
        <v>1</v>
      </c>
      <c r="I11" s="3">
        <v>1</v>
      </c>
      <c r="J11" s="23">
        <f t="shared" si="0"/>
        <v>7</v>
      </c>
      <c r="K11" s="16">
        <v>1</v>
      </c>
      <c r="L11" s="16">
        <v>1</v>
      </c>
      <c r="M11" s="16">
        <v>1</v>
      </c>
      <c r="N11" s="24">
        <f t="shared" si="1"/>
        <v>3</v>
      </c>
      <c r="O11" s="13">
        <v>0</v>
      </c>
      <c r="P11" s="13">
        <v>0</v>
      </c>
      <c r="Q11" s="1">
        <v>1</v>
      </c>
      <c r="R11" s="1">
        <v>1</v>
      </c>
      <c r="S11" s="13">
        <v>0</v>
      </c>
      <c r="T11" s="13">
        <v>1</v>
      </c>
      <c r="U11" s="24">
        <f t="shared" si="2"/>
        <v>3</v>
      </c>
      <c r="V11" s="26">
        <f t="shared" si="3"/>
        <v>13</v>
      </c>
      <c r="W11" s="41">
        <v>2</v>
      </c>
    </row>
    <row r="12" spans="2:23">
      <c r="B12" s="1" t="s">
        <v>6</v>
      </c>
      <c r="C12" s="3">
        <v>1</v>
      </c>
      <c r="D12" s="3">
        <v>1</v>
      </c>
      <c r="E12" s="3">
        <v>1</v>
      </c>
      <c r="F12" s="3">
        <v>1</v>
      </c>
      <c r="G12" s="3">
        <v>1</v>
      </c>
      <c r="H12" s="17">
        <v>1</v>
      </c>
      <c r="I12" s="3">
        <v>1</v>
      </c>
      <c r="J12" s="23">
        <f t="shared" si="0"/>
        <v>7</v>
      </c>
      <c r="K12" s="16">
        <v>1</v>
      </c>
      <c r="L12" s="16">
        <v>1</v>
      </c>
      <c r="M12" s="16">
        <v>1</v>
      </c>
      <c r="N12" s="24">
        <f t="shared" si="1"/>
        <v>3</v>
      </c>
      <c r="O12" s="13">
        <v>1</v>
      </c>
      <c r="P12" s="13">
        <v>0</v>
      </c>
      <c r="Q12" s="1">
        <v>1</v>
      </c>
      <c r="R12" s="1">
        <v>1</v>
      </c>
      <c r="S12" s="13">
        <v>1</v>
      </c>
      <c r="T12" s="13">
        <v>1</v>
      </c>
      <c r="U12" s="24">
        <f t="shared" si="2"/>
        <v>5</v>
      </c>
      <c r="V12" s="26">
        <f t="shared" si="3"/>
        <v>15</v>
      </c>
      <c r="W12" s="41">
        <v>2</v>
      </c>
    </row>
    <row r="13" spans="2:23">
      <c r="B13" s="1" t="s">
        <v>7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17">
        <v>1</v>
      </c>
      <c r="I13" s="3">
        <v>1</v>
      </c>
      <c r="J13" s="23">
        <f t="shared" si="0"/>
        <v>7</v>
      </c>
      <c r="K13" s="16">
        <v>1</v>
      </c>
      <c r="L13" s="16">
        <v>1</v>
      </c>
      <c r="M13" s="16">
        <v>1</v>
      </c>
      <c r="N13" s="24">
        <f t="shared" si="1"/>
        <v>3</v>
      </c>
      <c r="O13" s="13">
        <v>0</v>
      </c>
      <c r="P13" s="13">
        <v>0</v>
      </c>
      <c r="Q13" s="1">
        <v>1</v>
      </c>
      <c r="R13" s="1">
        <v>1</v>
      </c>
      <c r="S13" s="13">
        <v>1</v>
      </c>
      <c r="T13" s="13">
        <v>1</v>
      </c>
      <c r="U13" s="24">
        <f t="shared" si="2"/>
        <v>4</v>
      </c>
      <c r="V13" s="26">
        <f t="shared" si="3"/>
        <v>14</v>
      </c>
      <c r="W13" s="41">
        <v>2</v>
      </c>
    </row>
    <row r="14" spans="2:23" s="21" customFormat="1">
      <c r="B14" s="18" t="s">
        <v>63</v>
      </c>
      <c r="C14" s="19" t="s">
        <v>32</v>
      </c>
      <c r="D14" s="19" t="s">
        <v>32</v>
      </c>
      <c r="E14" s="19" t="s">
        <v>64</v>
      </c>
      <c r="F14" s="19" t="s">
        <v>65</v>
      </c>
      <c r="G14" s="19" t="s">
        <v>66</v>
      </c>
      <c r="H14" s="19" t="s">
        <v>66</v>
      </c>
      <c r="I14" s="19" t="s">
        <v>66</v>
      </c>
      <c r="J14" s="20">
        <v>7</v>
      </c>
      <c r="K14" s="19" t="s">
        <v>67</v>
      </c>
      <c r="L14" s="19" t="s">
        <v>67</v>
      </c>
      <c r="M14" s="19" t="s">
        <v>67</v>
      </c>
      <c r="N14" s="19">
        <v>3</v>
      </c>
      <c r="O14" s="19" t="s">
        <v>32</v>
      </c>
      <c r="P14" s="19" t="s">
        <v>32</v>
      </c>
      <c r="Q14" s="19">
        <v>0</v>
      </c>
      <c r="R14" s="19" t="s">
        <v>68</v>
      </c>
      <c r="S14" s="19" t="s">
        <v>67</v>
      </c>
      <c r="T14" s="19" t="s">
        <v>67</v>
      </c>
      <c r="U14" s="19">
        <v>6</v>
      </c>
      <c r="V14" s="59">
        <v>16</v>
      </c>
    </row>
    <row r="16" spans="2:23" hidden="1"/>
    <row r="17" spans="2:20" ht="63">
      <c r="B17" s="1"/>
      <c r="C17" s="45" t="s">
        <v>82</v>
      </c>
      <c r="D17" s="1"/>
      <c r="E17" s="45" t="s">
        <v>83</v>
      </c>
      <c r="F17" s="1"/>
      <c r="G17" s="45" t="s">
        <v>84</v>
      </c>
      <c r="H17" s="13"/>
      <c r="I17" s="50" t="s">
        <v>110</v>
      </c>
    </row>
    <row r="18" spans="2:20" ht="28.5" customHeight="1">
      <c r="B18" s="56" t="s">
        <v>81</v>
      </c>
      <c r="C18" s="57">
        <v>7</v>
      </c>
      <c r="D18" s="49" t="s">
        <v>101</v>
      </c>
      <c r="E18" s="57">
        <v>3</v>
      </c>
      <c r="F18" s="72" t="s">
        <v>103</v>
      </c>
      <c r="G18" s="57">
        <v>6</v>
      </c>
      <c r="H18" s="49" t="s">
        <v>98</v>
      </c>
      <c r="I18" s="51"/>
    </row>
    <row r="19" spans="2:20" ht="27" customHeight="1">
      <c r="B19" s="1" t="s">
        <v>1</v>
      </c>
      <c r="C19" s="46">
        <v>7</v>
      </c>
      <c r="D19" s="16">
        <v>7</v>
      </c>
      <c r="E19" s="44">
        <v>3</v>
      </c>
      <c r="F19" s="16">
        <v>3</v>
      </c>
      <c r="G19" s="44">
        <v>6</v>
      </c>
      <c r="H19" s="16">
        <v>6</v>
      </c>
      <c r="I19" s="66">
        <v>1</v>
      </c>
      <c r="J19">
        <v>16</v>
      </c>
      <c r="K19" t="s">
        <v>104</v>
      </c>
    </row>
    <row r="20" spans="2:20" ht="18.75" hidden="1">
      <c r="B20" s="1" t="s">
        <v>1</v>
      </c>
      <c r="C20" s="46">
        <f t="shared" ref="C20:C26" si="4">J7</f>
        <v>7</v>
      </c>
      <c r="D20" s="16">
        <v>1</v>
      </c>
      <c r="E20" s="44">
        <f t="shared" ref="E20:E26" si="5">N7</f>
        <v>3</v>
      </c>
      <c r="F20" s="16">
        <v>1</v>
      </c>
      <c r="G20" s="44">
        <f t="shared" ref="G20:G26" si="6">U7</f>
        <v>6</v>
      </c>
      <c r="H20" s="16">
        <v>0</v>
      </c>
      <c r="I20" s="53"/>
      <c r="K20"/>
    </row>
    <row r="21" spans="2:20" ht="18.75" hidden="1">
      <c r="B21" s="1" t="s">
        <v>2</v>
      </c>
      <c r="C21" s="46">
        <f t="shared" si="4"/>
        <v>7</v>
      </c>
      <c r="D21" s="16">
        <v>1</v>
      </c>
      <c r="E21" s="44">
        <f t="shared" si="5"/>
        <v>3</v>
      </c>
      <c r="F21" s="16">
        <v>1</v>
      </c>
      <c r="G21" s="44">
        <f t="shared" si="6"/>
        <v>4</v>
      </c>
      <c r="H21" s="16">
        <v>0</v>
      </c>
      <c r="I21" s="53"/>
      <c r="K21"/>
    </row>
    <row r="22" spans="2:20" ht="18.75" hidden="1">
      <c r="B22" s="1" t="s">
        <v>3</v>
      </c>
      <c r="C22" s="46">
        <f t="shared" si="4"/>
        <v>7</v>
      </c>
      <c r="D22" s="16">
        <v>1</v>
      </c>
      <c r="E22" s="44">
        <f t="shared" si="5"/>
        <v>3</v>
      </c>
      <c r="F22" s="16">
        <v>1</v>
      </c>
      <c r="G22" s="44">
        <f t="shared" si="6"/>
        <v>4</v>
      </c>
      <c r="H22" s="16">
        <v>0</v>
      </c>
      <c r="I22" s="53"/>
      <c r="K22"/>
    </row>
    <row r="23" spans="2:20" ht="18.75" hidden="1">
      <c r="B23" s="1" t="s">
        <v>4</v>
      </c>
      <c r="C23" s="46">
        <f t="shared" si="4"/>
        <v>7</v>
      </c>
      <c r="D23" s="16">
        <v>1</v>
      </c>
      <c r="E23" s="44">
        <f t="shared" si="5"/>
        <v>3</v>
      </c>
      <c r="F23" s="16">
        <v>1</v>
      </c>
      <c r="G23" s="44">
        <f t="shared" si="6"/>
        <v>4</v>
      </c>
      <c r="H23" s="16">
        <v>0</v>
      </c>
      <c r="I23" s="53"/>
      <c r="K23"/>
    </row>
    <row r="24" spans="2:20" ht="18.75" hidden="1">
      <c r="B24" s="1" t="s">
        <v>5</v>
      </c>
      <c r="C24" s="46">
        <f t="shared" si="4"/>
        <v>7</v>
      </c>
      <c r="D24" s="16">
        <v>1</v>
      </c>
      <c r="E24" s="44">
        <f t="shared" si="5"/>
        <v>3</v>
      </c>
      <c r="F24" s="16">
        <v>1</v>
      </c>
      <c r="G24" s="44">
        <f t="shared" si="6"/>
        <v>3</v>
      </c>
      <c r="H24" s="16">
        <v>0</v>
      </c>
      <c r="I24" s="54"/>
      <c r="K24"/>
    </row>
    <row r="25" spans="2:20" ht="18.75" hidden="1">
      <c r="B25" s="1" t="s">
        <v>6</v>
      </c>
      <c r="C25" s="46">
        <f t="shared" si="4"/>
        <v>7</v>
      </c>
      <c r="D25" s="16">
        <v>1</v>
      </c>
      <c r="E25" s="44">
        <f t="shared" si="5"/>
        <v>3</v>
      </c>
      <c r="F25" s="16">
        <v>1</v>
      </c>
      <c r="G25" s="44">
        <f t="shared" si="6"/>
        <v>5</v>
      </c>
      <c r="H25" s="16">
        <v>0</v>
      </c>
      <c r="I25" s="53"/>
      <c r="K25"/>
    </row>
    <row r="26" spans="2:20" ht="18.75" hidden="1">
      <c r="B26" s="1" t="s">
        <v>7</v>
      </c>
      <c r="C26" s="46">
        <f t="shared" si="4"/>
        <v>7</v>
      </c>
      <c r="D26" s="16">
        <v>1</v>
      </c>
      <c r="E26" s="44">
        <f t="shared" si="5"/>
        <v>3</v>
      </c>
      <c r="F26" s="16">
        <v>1</v>
      </c>
      <c r="G26" s="44">
        <f t="shared" si="6"/>
        <v>4</v>
      </c>
      <c r="H26" s="16">
        <v>0</v>
      </c>
      <c r="I26" s="53"/>
      <c r="K26"/>
    </row>
    <row r="27" spans="2:20" ht="30.75" customHeight="1">
      <c r="B27" s="56" t="s">
        <v>80</v>
      </c>
      <c r="C27" s="58">
        <v>7</v>
      </c>
      <c r="D27" s="49" t="s">
        <v>101</v>
      </c>
      <c r="E27" s="58">
        <v>3</v>
      </c>
      <c r="F27" s="72" t="s">
        <v>102</v>
      </c>
      <c r="G27" s="58">
        <v>6</v>
      </c>
      <c r="H27" s="49" t="s">
        <v>99</v>
      </c>
      <c r="I27" s="51"/>
      <c r="K27" t="s">
        <v>108</v>
      </c>
    </row>
    <row r="28" spans="2:20" ht="18.75">
      <c r="B28" s="1" t="s">
        <v>0</v>
      </c>
      <c r="C28" s="46">
        <f>J6</f>
        <v>7</v>
      </c>
      <c r="D28" s="48">
        <f>D19</f>
        <v>7</v>
      </c>
      <c r="E28" s="47">
        <f>N6</f>
        <v>3</v>
      </c>
      <c r="F28" s="48">
        <v>3</v>
      </c>
      <c r="G28" s="47">
        <f>U6</f>
        <v>5</v>
      </c>
      <c r="H28" s="48">
        <v>5</v>
      </c>
      <c r="I28" s="52">
        <v>2</v>
      </c>
      <c r="J28" s="63">
        <f>D28+F28+H28</f>
        <v>15</v>
      </c>
      <c r="K28"/>
    </row>
    <row r="29" spans="2:20" ht="18.75" hidden="1">
      <c r="B29" s="1"/>
      <c r="C29" s="46">
        <f>J9</f>
        <v>7</v>
      </c>
      <c r="D29" s="48"/>
      <c r="E29" s="71">
        <v>2</v>
      </c>
      <c r="F29" s="48"/>
      <c r="G29" s="47">
        <f t="shared" ref="G29:G30" si="7">U8</f>
        <v>4</v>
      </c>
      <c r="H29" s="48"/>
      <c r="I29" s="52">
        <v>2</v>
      </c>
      <c r="J29" s="63">
        <f t="shared" ref="J29:J35" si="8">D29+F29+H29</f>
        <v>0</v>
      </c>
      <c r="K29"/>
      <c r="P29" s="37"/>
    </row>
    <row r="30" spans="2:20" s="34" customFormat="1" ht="18.75" hidden="1">
      <c r="B30" s="1"/>
      <c r="C30" s="46">
        <f>J10</f>
        <v>7</v>
      </c>
      <c r="D30" s="48"/>
      <c r="E30" s="71">
        <v>2</v>
      </c>
      <c r="F30" s="48"/>
      <c r="G30" s="47">
        <f t="shared" si="7"/>
        <v>4</v>
      </c>
      <c r="H30" s="48"/>
      <c r="I30" s="52">
        <v>2</v>
      </c>
      <c r="J30" s="63">
        <f t="shared" si="8"/>
        <v>0</v>
      </c>
      <c r="L30" s="37"/>
      <c r="M30" s="37"/>
      <c r="O30" s="37"/>
      <c r="P30" s="37"/>
      <c r="S30" s="37"/>
      <c r="T30" s="37"/>
    </row>
    <row r="31" spans="2:20" ht="18" customHeight="1">
      <c r="B31" s="1" t="s">
        <v>6</v>
      </c>
      <c r="C31" s="46">
        <f>J11</f>
        <v>7</v>
      </c>
      <c r="D31" s="48">
        <v>7</v>
      </c>
      <c r="E31" s="71">
        <v>3</v>
      </c>
      <c r="F31" s="48">
        <v>3</v>
      </c>
      <c r="G31" s="47">
        <v>6</v>
      </c>
      <c r="H31" s="48">
        <v>5</v>
      </c>
      <c r="I31" s="52">
        <v>2</v>
      </c>
      <c r="J31" s="63">
        <f t="shared" si="8"/>
        <v>15</v>
      </c>
      <c r="K31"/>
    </row>
    <row r="32" spans="2:20" ht="22.5" customHeight="1">
      <c r="B32" s="1" t="s">
        <v>2</v>
      </c>
      <c r="C32" s="46">
        <v>7</v>
      </c>
      <c r="D32" s="48">
        <v>7</v>
      </c>
      <c r="E32" s="71">
        <v>3</v>
      </c>
      <c r="F32" s="48">
        <v>3</v>
      </c>
      <c r="G32" s="47">
        <v>6</v>
      </c>
      <c r="H32" s="48">
        <v>4</v>
      </c>
      <c r="I32" s="55">
        <v>2</v>
      </c>
      <c r="J32" s="63">
        <f t="shared" si="8"/>
        <v>14</v>
      </c>
      <c r="K32"/>
    </row>
    <row r="33" spans="2:11" ht="22.5" customHeight="1">
      <c r="B33" s="1" t="s">
        <v>3</v>
      </c>
      <c r="C33" s="46">
        <f t="shared" ref="C33" si="9">J14</f>
        <v>7</v>
      </c>
      <c r="D33" s="48">
        <v>7</v>
      </c>
      <c r="E33" s="71">
        <v>3</v>
      </c>
      <c r="F33" s="48">
        <v>3</v>
      </c>
      <c r="G33" s="47">
        <v>6</v>
      </c>
      <c r="H33" s="48">
        <v>4</v>
      </c>
      <c r="I33" s="55">
        <v>2</v>
      </c>
      <c r="J33" s="63">
        <f t="shared" si="8"/>
        <v>14</v>
      </c>
      <c r="K33"/>
    </row>
    <row r="34" spans="2:11" ht="22.5" customHeight="1">
      <c r="B34" s="1" t="s">
        <v>4</v>
      </c>
      <c r="C34" s="46">
        <v>7</v>
      </c>
      <c r="D34" s="48">
        <v>7</v>
      </c>
      <c r="E34" s="71">
        <v>3</v>
      </c>
      <c r="F34" s="48">
        <v>3</v>
      </c>
      <c r="G34" s="47">
        <f>U14</f>
        <v>6</v>
      </c>
      <c r="H34" s="48">
        <v>4</v>
      </c>
      <c r="I34" s="55">
        <v>2</v>
      </c>
      <c r="J34" s="63">
        <f t="shared" si="8"/>
        <v>14</v>
      </c>
      <c r="K34"/>
    </row>
    <row r="35" spans="2:11" ht="22.5" customHeight="1">
      <c r="B35" s="13" t="s">
        <v>7</v>
      </c>
      <c r="C35" s="46">
        <v>7</v>
      </c>
      <c r="D35" s="48">
        <v>7</v>
      </c>
      <c r="E35" s="71">
        <v>3</v>
      </c>
      <c r="F35" s="48">
        <v>3</v>
      </c>
      <c r="G35" s="47">
        <f>U15</f>
        <v>0</v>
      </c>
      <c r="H35" s="48">
        <v>4</v>
      </c>
      <c r="I35" s="55">
        <v>2</v>
      </c>
      <c r="J35" s="63">
        <f t="shared" si="8"/>
        <v>14</v>
      </c>
      <c r="K35"/>
    </row>
    <row r="36" spans="2:11" ht="27.75" customHeight="1">
      <c r="B36" s="56" t="s">
        <v>79</v>
      </c>
      <c r="C36" s="74" t="s">
        <v>100</v>
      </c>
      <c r="D36" s="75"/>
      <c r="E36" s="75"/>
      <c r="F36" s="75"/>
      <c r="G36" s="75"/>
      <c r="H36" s="76"/>
      <c r="I36" s="51"/>
      <c r="J36" s="63"/>
      <c r="K36" t="s">
        <v>109</v>
      </c>
    </row>
    <row r="37" spans="2:11" ht="18.75">
      <c r="B37" s="1" t="s">
        <v>5</v>
      </c>
      <c r="C37" s="46">
        <v>7</v>
      </c>
      <c r="D37" s="48">
        <v>7</v>
      </c>
      <c r="E37" s="71">
        <v>3</v>
      </c>
      <c r="F37" s="48">
        <v>3</v>
      </c>
      <c r="G37" s="47">
        <v>6</v>
      </c>
      <c r="H37" s="48">
        <v>3</v>
      </c>
      <c r="I37" s="52">
        <v>3</v>
      </c>
      <c r="J37" s="63">
        <f t="shared" ref="J37" si="10">D37+F37+H37</f>
        <v>13</v>
      </c>
    </row>
  </sheetData>
  <mergeCells count="1">
    <mergeCell ref="C36:H36"/>
  </mergeCells>
  <pageMargins left="0" right="0" top="0" bottom="0" header="0" footer="0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Q23"/>
  <sheetViews>
    <sheetView workbookViewId="0">
      <selection activeCell="E5" sqref="E5:E12"/>
    </sheetView>
  </sheetViews>
  <sheetFormatPr defaultRowHeight="15"/>
  <cols>
    <col min="1" max="1" width="17.85546875" customWidth="1"/>
    <col min="4" max="4" width="0" hidden="1" customWidth="1"/>
    <col min="7" max="7" width="17.85546875" customWidth="1"/>
    <col min="11" max="11" width="0.140625" customWidth="1"/>
    <col min="12" max="12" width="9.140625" hidden="1" customWidth="1"/>
    <col min="14" max="14" width="3.85546875" customWidth="1"/>
    <col min="15" max="15" width="9.140625" hidden="1" customWidth="1"/>
  </cols>
  <sheetData>
    <row r="2" spans="1:17" ht="36.75" customHeight="1">
      <c r="A2" s="81" t="s">
        <v>55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/>
      <c r="M2" s="83"/>
      <c r="N2" s="83"/>
      <c r="O2" s="84"/>
      <c r="P2" s="5" t="s">
        <v>21</v>
      </c>
    </row>
    <row r="4" spans="1:17" ht="15.75">
      <c r="A4" s="1"/>
      <c r="B4" s="3" t="s">
        <v>27</v>
      </c>
      <c r="C4" s="3" t="s">
        <v>28</v>
      </c>
      <c r="D4" s="3"/>
      <c r="E4" s="3" t="s">
        <v>29</v>
      </c>
      <c r="F4" s="3" t="s">
        <v>39</v>
      </c>
      <c r="G4" s="6" t="s">
        <v>56</v>
      </c>
      <c r="H4" s="7" t="s">
        <v>33</v>
      </c>
      <c r="I4" s="8"/>
      <c r="M4" s="27" t="s">
        <v>70</v>
      </c>
      <c r="Q4" s="36"/>
    </row>
    <row r="5" spans="1:17">
      <c r="A5" s="1" t="s">
        <v>0</v>
      </c>
      <c r="B5" s="1">
        <v>2974</v>
      </c>
      <c r="C5" s="1">
        <v>3001</v>
      </c>
      <c r="D5" s="1"/>
      <c r="E5" s="1">
        <v>15384.7</v>
      </c>
      <c r="F5" s="1">
        <v>8936.7999999999993</v>
      </c>
      <c r="G5" s="61">
        <f>(B5/C5)/(E5/F5)</f>
        <v>0.57566254795128768</v>
      </c>
      <c r="M5" s="16">
        <v>1</v>
      </c>
      <c r="Q5" s="36"/>
    </row>
    <row r="6" spans="1:17">
      <c r="A6" s="1" t="s">
        <v>1</v>
      </c>
      <c r="B6" s="1">
        <v>6692</v>
      </c>
      <c r="C6" s="1">
        <v>6171</v>
      </c>
      <c r="D6" s="1"/>
      <c r="E6" s="1">
        <v>19882</v>
      </c>
      <c r="F6" s="1">
        <v>16940.5</v>
      </c>
      <c r="G6" s="61">
        <f t="shared" ref="G6:G12" si="0">(B6/C6)/(E6/F6)</f>
        <v>0.92398844643451472</v>
      </c>
      <c r="M6" s="16">
        <v>1</v>
      </c>
      <c r="Q6" s="36"/>
    </row>
    <row r="7" spans="1:17">
      <c r="A7" s="1" t="s">
        <v>2</v>
      </c>
      <c r="B7" s="1">
        <v>5427</v>
      </c>
      <c r="C7" s="1">
        <v>5131</v>
      </c>
      <c r="D7" s="1"/>
      <c r="E7" s="1">
        <v>22071.5</v>
      </c>
      <c r="F7" s="1">
        <v>16434.7</v>
      </c>
      <c r="G7" s="61">
        <f t="shared" si="0"/>
        <v>0.78756741375420292</v>
      </c>
      <c r="M7" s="16">
        <v>1</v>
      </c>
      <c r="Q7" s="36"/>
    </row>
    <row r="8" spans="1:17">
      <c r="A8" s="1" t="s">
        <v>3</v>
      </c>
      <c r="B8" s="1">
        <v>4322</v>
      </c>
      <c r="C8" s="1">
        <v>3984</v>
      </c>
      <c r="D8" s="1"/>
      <c r="E8" s="1">
        <v>14748.4</v>
      </c>
      <c r="F8" s="1">
        <v>15854.5</v>
      </c>
      <c r="G8" s="70">
        <f t="shared" si="0"/>
        <v>1.1662001025446473</v>
      </c>
      <c r="M8" s="70">
        <v>0</v>
      </c>
      <c r="Q8" s="36"/>
    </row>
    <row r="9" spans="1:17">
      <c r="A9" s="1" t="s">
        <v>4</v>
      </c>
      <c r="B9" s="1">
        <v>5488</v>
      </c>
      <c r="C9" s="1">
        <v>4038</v>
      </c>
      <c r="D9" s="1"/>
      <c r="E9" s="1">
        <v>16613.099999999999</v>
      </c>
      <c r="F9" s="1">
        <v>20540.7</v>
      </c>
      <c r="G9" s="70">
        <f t="shared" si="0"/>
        <v>1.6803987451031659</v>
      </c>
      <c r="M9" s="70">
        <v>0</v>
      </c>
      <c r="Q9" s="36"/>
    </row>
    <row r="10" spans="1:17">
      <c r="A10" s="1" t="s">
        <v>5</v>
      </c>
      <c r="B10" s="1">
        <v>4229</v>
      </c>
      <c r="C10" s="1">
        <v>4917</v>
      </c>
      <c r="D10" s="1"/>
      <c r="E10" s="1">
        <v>17353.599999999999</v>
      </c>
      <c r="F10" s="1">
        <v>24565</v>
      </c>
      <c r="G10" s="70">
        <f t="shared" si="0"/>
        <v>1.2174879249459525</v>
      </c>
      <c r="M10" s="70">
        <v>0</v>
      </c>
      <c r="Q10" s="36"/>
    </row>
    <row r="11" spans="1:17">
      <c r="A11" s="1" t="s">
        <v>6</v>
      </c>
      <c r="B11" s="1">
        <v>4002</v>
      </c>
      <c r="C11" s="1">
        <v>3642</v>
      </c>
      <c r="D11" s="1"/>
      <c r="E11" s="1">
        <v>11434.4</v>
      </c>
      <c r="F11" s="1">
        <v>12212.8</v>
      </c>
      <c r="G11" s="70">
        <f t="shared" si="0"/>
        <v>1.1736510919793344</v>
      </c>
      <c r="M11" s="70">
        <v>0</v>
      </c>
      <c r="Q11" s="36"/>
    </row>
    <row r="12" spans="1:17">
      <c r="A12" s="1" t="s">
        <v>7</v>
      </c>
      <c r="B12" s="1">
        <v>6367</v>
      </c>
      <c r="C12" s="1">
        <v>5650</v>
      </c>
      <c r="D12" s="1"/>
      <c r="E12" s="1">
        <v>20904.099999999999</v>
      </c>
      <c r="F12" s="1">
        <v>19380.400000000001</v>
      </c>
      <c r="G12" s="70">
        <f t="shared" si="0"/>
        <v>1.0447627122138425</v>
      </c>
      <c r="M12" s="70">
        <v>0</v>
      </c>
      <c r="Q12" s="36"/>
    </row>
    <row r="13" spans="1:17">
      <c r="Q13" s="36"/>
    </row>
    <row r="14" spans="1:17">
      <c r="Q14" s="36"/>
    </row>
    <row r="15" spans="1:17" ht="15.75">
      <c r="A15" s="4" t="s">
        <v>56</v>
      </c>
      <c r="B15" s="77" t="s">
        <v>74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7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1:12" ht="114" customHeight="1">
      <c r="A17" s="35" t="s">
        <v>91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1:12" ht="12" hidden="1" customHeight="1"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1:12" ht="15" hidden="1" customHeight="1"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</row>
    <row r="20" spans="1:12" ht="21" hidden="1" customHeight="1"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ht="15" hidden="1" customHeight="1"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</row>
    <row r="22" spans="1:12" ht="15" hidden="1" customHeight="1"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</row>
    <row r="23" spans="1:12" ht="15" hidden="1" customHeight="1"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</sheetData>
  <mergeCells count="2">
    <mergeCell ref="A2:O2"/>
    <mergeCell ref="B15:L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O39" sqref="O39"/>
    </sheetView>
  </sheetViews>
  <sheetFormatPr defaultRowHeight="15"/>
  <cols>
    <col min="1" max="1" width="17.85546875" customWidth="1"/>
    <col min="2" max="2" width="9.140625" customWidth="1"/>
    <col min="3" max="4" width="0" hidden="1" customWidth="1"/>
    <col min="5" max="5" width="12.42578125" hidden="1" customWidth="1"/>
    <col min="10" max="10" width="21.7109375" customWidth="1"/>
    <col min="11" max="11" width="8.140625" customWidth="1"/>
    <col min="12" max="12" width="8" hidden="1" customWidth="1"/>
    <col min="13" max="13" width="9.140625" hidden="1" customWidth="1"/>
  </cols>
  <sheetData>
    <row r="2" spans="1:14" ht="36" customHeight="1">
      <c r="A2" s="81" t="s">
        <v>57</v>
      </c>
      <c r="B2" s="82"/>
      <c r="C2" s="82"/>
      <c r="D2" s="82"/>
      <c r="E2" s="82"/>
      <c r="F2" s="82"/>
      <c r="G2" s="82"/>
      <c r="H2" s="82"/>
      <c r="I2" s="82"/>
      <c r="J2" s="83"/>
      <c r="K2" s="83"/>
      <c r="L2" s="83"/>
      <c r="M2" s="84"/>
      <c r="N2" s="5" t="s">
        <v>22</v>
      </c>
    </row>
    <row r="4" spans="1:14" ht="15.75">
      <c r="A4" s="1"/>
      <c r="B4" s="3"/>
      <c r="C4" s="3"/>
      <c r="D4" s="3"/>
      <c r="E4" s="6"/>
      <c r="F4" s="7" t="s">
        <v>94</v>
      </c>
      <c r="G4" s="8"/>
      <c r="I4" s="27" t="s">
        <v>70</v>
      </c>
    </row>
    <row r="5" spans="1:14">
      <c r="A5" s="1" t="s">
        <v>0</v>
      </c>
      <c r="B5" s="1">
        <v>0</v>
      </c>
      <c r="C5" s="1"/>
      <c r="D5" s="1"/>
      <c r="E5" s="1"/>
      <c r="I5" s="27">
        <v>1</v>
      </c>
    </row>
    <row r="6" spans="1:14">
      <c r="A6" s="1" t="s">
        <v>1</v>
      </c>
      <c r="B6" s="1">
        <v>0</v>
      </c>
      <c r="C6" s="1"/>
      <c r="D6" s="1"/>
      <c r="E6" s="1"/>
      <c r="I6" s="27">
        <v>1</v>
      </c>
    </row>
    <row r="7" spans="1:14">
      <c r="A7" s="1" t="s">
        <v>2</v>
      </c>
      <c r="B7" s="1">
        <v>0</v>
      </c>
      <c r="C7" s="1"/>
      <c r="D7" s="1"/>
      <c r="E7" s="1"/>
      <c r="I7" s="27">
        <v>1</v>
      </c>
    </row>
    <row r="8" spans="1:14">
      <c r="A8" s="1" t="s">
        <v>3</v>
      </c>
      <c r="B8" s="1">
        <v>0</v>
      </c>
      <c r="C8" s="1"/>
      <c r="D8" s="1"/>
      <c r="E8" s="1"/>
      <c r="I8" s="27">
        <v>1</v>
      </c>
    </row>
    <row r="9" spans="1:14">
      <c r="A9" s="1" t="s">
        <v>4</v>
      </c>
      <c r="B9" s="1">
        <v>0</v>
      </c>
      <c r="C9" s="1"/>
      <c r="D9" s="1"/>
      <c r="E9" s="1"/>
      <c r="I9" s="27">
        <v>1</v>
      </c>
    </row>
    <row r="10" spans="1:14">
      <c r="A10" s="1" t="s">
        <v>5</v>
      </c>
      <c r="B10" s="1">
        <v>0</v>
      </c>
      <c r="C10" s="1"/>
      <c r="D10" s="1"/>
      <c r="E10" s="1"/>
      <c r="I10" s="27">
        <v>1</v>
      </c>
    </row>
    <row r="11" spans="1:14">
      <c r="A11" s="1" t="s">
        <v>6</v>
      </c>
      <c r="B11" s="1">
        <v>0</v>
      </c>
      <c r="C11" s="1"/>
      <c r="D11" s="1"/>
      <c r="E11" s="1"/>
      <c r="I11" s="27">
        <v>1</v>
      </c>
    </row>
    <row r="12" spans="1:14">
      <c r="A12" s="1" t="s">
        <v>7</v>
      </c>
      <c r="B12" s="1">
        <v>0</v>
      </c>
      <c r="C12" s="1"/>
      <c r="D12" s="1"/>
      <c r="E12" s="1"/>
      <c r="I12" s="27">
        <v>1</v>
      </c>
    </row>
    <row r="15" spans="1:14" ht="15.75">
      <c r="A15" s="6"/>
      <c r="B15" s="85" t="s">
        <v>58</v>
      </c>
      <c r="C15" s="85"/>
      <c r="D15" s="85"/>
      <c r="E15" s="85"/>
      <c r="F15" s="85"/>
      <c r="G15" s="85"/>
      <c r="H15" s="85"/>
      <c r="I15" s="85"/>
      <c r="J15" s="85"/>
    </row>
    <row r="16" spans="1:14">
      <c r="B16" s="85"/>
      <c r="C16" s="85"/>
      <c r="D16" s="85"/>
      <c r="E16" s="85"/>
      <c r="F16" s="85"/>
      <c r="G16" s="85"/>
      <c r="H16" s="85"/>
      <c r="I16" s="85"/>
      <c r="J16" s="85"/>
    </row>
    <row r="17" spans="2:10" ht="18.75" customHeight="1">
      <c r="B17" s="85"/>
      <c r="C17" s="85"/>
      <c r="D17" s="85"/>
      <c r="E17" s="85"/>
      <c r="F17" s="85"/>
      <c r="G17" s="85"/>
      <c r="H17" s="85"/>
      <c r="I17" s="85"/>
      <c r="J17" s="85"/>
    </row>
    <row r="18" spans="2:10" ht="12" hidden="1" customHeight="1">
      <c r="B18" s="85"/>
      <c r="C18" s="85"/>
      <c r="D18" s="85"/>
      <c r="E18" s="85"/>
      <c r="F18" s="85"/>
      <c r="G18" s="85"/>
      <c r="H18" s="85"/>
      <c r="I18" s="85"/>
      <c r="J18" s="85"/>
    </row>
    <row r="19" spans="2:10" ht="15" hidden="1" customHeight="1">
      <c r="B19" s="85"/>
      <c r="C19" s="85"/>
      <c r="D19" s="85"/>
      <c r="E19" s="85"/>
      <c r="F19" s="85"/>
      <c r="G19" s="85"/>
      <c r="H19" s="85"/>
      <c r="I19" s="85"/>
      <c r="J19" s="85"/>
    </row>
    <row r="20" spans="2:10" ht="21" hidden="1" customHeight="1">
      <c r="B20" s="85"/>
      <c r="C20" s="85"/>
      <c r="D20" s="85"/>
      <c r="E20" s="85"/>
      <c r="F20" s="85"/>
      <c r="G20" s="85"/>
      <c r="H20" s="85"/>
      <c r="I20" s="85"/>
      <c r="J20" s="85"/>
    </row>
    <row r="21" spans="2:10" ht="15" hidden="1" customHeight="1">
      <c r="B21" s="85"/>
      <c r="C21" s="85"/>
      <c r="D21" s="85"/>
      <c r="E21" s="85"/>
      <c r="F21" s="85"/>
      <c r="G21" s="85"/>
      <c r="H21" s="85"/>
      <c r="I21" s="85"/>
      <c r="J21" s="85"/>
    </row>
    <row r="22" spans="2:10" ht="15" hidden="1" customHeight="1">
      <c r="B22" s="85"/>
      <c r="C22" s="85"/>
      <c r="D22" s="85"/>
      <c r="E22" s="85"/>
      <c r="F22" s="85"/>
      <c r="G22" s="85"/>
      <c r="H22" s="85"/>
      <c r="I22" s="85"/>
      <c r="J22" s="85"/>
    </row>
    <row r="23" spans="2:10" ht="15" hidden="1" customHeight="1">
      <c r="B23" s="85"/>
      <c r="C23" s="85"/>
      <c r="D23" s="85"/>
      <c r="E23" s="85"/>
      <c r="F23" s="85"/>
      <c r="G23" s="85"/>
      <c r="H23" s="85"/>
      <c r="I23" s="85"/>
      <c r="J23" s="85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P16" sqref="P16"/>
    </sheetView>
  </sheetViews>
  <sheetFormatPr defaultRowHeight="15"/>
  <cols>
    <col min="1" max="1" width="17.85546875" customWidth="1"/>
    <col min="4" max="4" width="0" hidden="1" customWidth="1"/>
    <col min="5" max="5" width="12.42578125" customWidth="1"/>
  </cols>
  <sheetData>
    <row r="2" spans="1:12" ht="72" customHeight="1">
      <c r="A2" s="78" t="s">
        <v>59</v>
      </c>
      <c r="B2" s="77"/>
      <c r="C2" s="77"/>
      <c r="D2" s="77"/>
      <c r="E2" s="77"/>
      <c r="F2" s="77"/>
      <c r="G2" s="77"/>
      <c r="H2" s="77"/>
      <c r="I2" s="77"/>
      <c r="J2" s="5" t="s">
        <v>23</v>
      </c>
      <c r="K2" s="9"/>
      <c r="L2" s="10"/>
    </row>
    <row r="4" spans="1:12" ht="15.75">
      <c r="A4" s="1"/>
      <c r="B4" s="3" t="s">
        <v>27</v>
      </c>
      <c r="C4" s="3" t="s">
        <v>28</v>
      </c>
      <c r="D4" s="3"/>
      <c r="E4" s="6" t="s">
        <v>47</v>
      </c>
      <c r="F4" s="7" t="s">
        <v>93</v>
      </c>
      <c r="G4" s="8"/>
      <c r="H4" s="27" t="s">
        <v>70</v>
      </c>
    </row>
    <row r="5" spans="1:12">
      <c r="A5" s="1" t="s">
        <v>0</v>
      </c>
      <c r="B5" s="1">
        <v>0</v>
      </c>
      <c r="C5" s="1">
        <v>15384.7</v>
      </c>
      <c r="D5" s="1"/>
      <c r="E5" s="1">
        <f>B5/C5</f>
        <v>0</v>
      </c>
      <c r="H5" s="27">
        <v>1</v>
      </c>
    </row>
    <row r="6" spans="1:12">
      <c r="A6" s="1" t="s">
        <v>1</v>
      </c>
      <c r="B6" s="1">
        <v>0</v>
      </c>
      <c r="C6" s="1">
        <v>19882</v>
      </c>
      <c r="D6" s="1"/>
      <c r="E6" s="1">
        <f t="shared" ref="E6:E12" si="0">B6/C6</f>
        <v>0</v>
      </c>
      <c r="H6" s="27">
        <v>1</v>
      </c>
    </row>
    <row r="7" spans="1:12">
      <c r="A7" s="1" t="s">
        <v>2</v>
      </c>
      <c r="B7" s="1">
        <v>0</v>
      </c>
      <c r="C7" s="1">
        <v>22071.5</v>
      </c>
      <c r="D7" s="1"/>
      <c r="E7" s="1">
        <f t="shared" si="0"/>
        <v>0</v>
      </c>
      <c r="H7" s="27">
        <v>1</v>
      </c>
    </row>
    <row r="8" spans="1:12">
      <c r="A8" s="1" t="s">
        <v>3</v>
      </c>
      <c r="B8" s="1">
        <v>0</v>
      </c>
      <c r="C8" s="1">
        <v>14748.4</v>
      </c>
      <c r="D8" s="1"/>
      <c r="E8" s="1">
        <f t="shared" si="0"/>
        <v>0</v>
      </c>
      <c r="H8" s="27">
        <v>1</v>
      </c>
    </row>
    <row r="9" spans="1:12">
      <c r="A9" s="1" t="s">
        <v>4</v>
      </c>
      <c r="B9" s="1">
        <v>0</v>
      </c>
      <c r="C9" s="1">
        <v>16613.099999999999</v>
      </c>
      <c r="D9" s="1"/>
      <c r="E9" s="1">
        <f t="shared" si="0"/>
        <v>0</v>
      </c>
      <c r="H9" s="27">
        <v>1</v>
      </c>
    </row>
    <row r="10" spans="1:12">
      <c r="A10" s="1" t="s">
        <v>5</v>
      </c>
      <c r="B10" s="1">
        <v>0</v>
      </c>
      <c r="C10" s="1">
        <v>17353.599999999999</v>
      </c>
      <c r="D10" s="1"/>
      <c r="E10" s="1">
        <f t="shared" si="0"/>
        <v>0</v>
      </c>
      <c r="H10" s="27">
        <v>1</v>
      </c>
    </row>
    <row r="11" spans="1:12">
      <c r="A11" s="1" t="s">
        <v>6</v>
      </c>
      <c r="B11" s="1">
        <v>0</v>
      </c>
      <c r="C11" s="1">
        <v>11434.4</v>
      </c>
      <c r="D11" s="1"/>
      <c r="E11" s="1">
        <f t="shared" si="0"/>
        <v>0</v>
      </c>
      <c r="H11" s="27">
        <v>1</v>
      </c>
    </row>
    <row r="12" spans="1:12">
      <c r="A12" s="1" t="s">
        <v>7</v>
      </c>
      <c r="B12" s="1">
        <v>0</v>
      </c>
      <c r="C12" s="1">
        <v>20904.099999999999</v>
      </c>
      <c r="D12" s="1"/>
      <c r="E12" s="1">
        <f t="shared" si="0"/>
        <v>0</v>
      </c>
      <c r="H12" s="27">
        <v>1</v>
      </c>
    </row>
    <row r="15" spans="1:12" ht="15.75">
      <c r="A15" s="6" t="s">
        <v>47</v>
      </c>
      <c r="B15" s="77" t="s">
        <v>92</v>
      </c>
      <c r="C15" s="77"/>
      <c r="D15" s="77"/>
      <c r="E15" s="77"/>
      <c r="F15" s="77"/>
      <c r="G15" s="77"/>
      <c r="H15" s="77"/>
      <c r="I15" s="77"/>
      <c r="J15" s="77"/>
    </row>
    <row r="16" spans="1:12">
      <c r="B16" s="77"/>
      <c r="C16" s="77"/>
      <c r="D16" s="77"/>
      <c r="E16" s="77"/>
      <c r="F16" s="77"/>
      <c r="G16" s="77"/>
      <c r="H16" s="77"/>
      <c r="I16" s="77"/>
      <c r="J16" s="77"/>
    </row>
    <row r="17" spans="2:10" ht="36.75" customHeight="1">
      <c r="B17" s="77"/>
      <c r="C17" s="77"/>
      <c r="D17" s="77"/>
      <c r="E17" s="77"/>
      <c r="F17" s="77"/>
      <c r="G17" s="77"/>
      <c r="H17" s="77"/>
      <c r="I17" s="77"/>
      <c r="J17" s="77"/>
    </row>
    <row r="18" spans="2:10" ht="12" hidden="1" customHeight="1">
      <c r="B18" s="77"/>
      <c r="C18" s="77"/>
      <c r="D18" s="77"/>
      <c r="E18" s="77"/>
      <c r="F18" s="77"/>
      <c r="G18" s="77"/>
      <c r="H18" s="77"/>
      <c r="I18" s="77"/>
      <c r="J18" s="77"/>
    </row>
    <row r="19" spans="2:10" ht="15" hidden="1" customHeight="1">
      <c r="B19" s="77"/>
      <c r="C19" s="77"/>
      <c r="D19" s="77"/>
      <c r="E19" s="77"/>
      <c r="F19" s="77"/>
      <c r="G19" s="77"/>
      <c r="H19" s="77"/>
      <c r="I19" s="77"/>
      <c r="J19" s="77"/>
    </row>
    <row r="20" spans="2:10" ht="21" hidden="1" customHeight="1">
      <c r="B20" s="77"/>
      <c r="C20" s="77"/>
      <c r="D20" s="77"/>
      <c r="E20" s="77"/>
      <c r="F20" s="77"/>
      <c r="G20" s="77"/>
      <c r="H20" s="77"/>
      <c r="I20" s="77"/>
      <c r="J20" s="77"/>
    </row>
    <row r="21" spans="2:10" ht="15" hidden="1" customHeight="1">
      <c r="B21" s="77"/>
      <c r="C21" s="77"/>
      <c r="D21" s="77"/>
      <c r="E21" s="77"/>
      <c r="F21" s="77"/>
      <c r="G21" s="77"/>
      <c r="H21" s="77"/>
      <c r="I21" s="77"/>
      <c r="J21" s="77"/>
    </row>
    <row r="22" spans="2:10" ht="15" hidden="1" customHeight="1">
      <c r="B22" s="77"/>
      <c r="C22" s="77"/>
      <c r="D22" s="77"/>
      <c r="E22" s="77"/>
      <c r="F22" s="77"/>
      <c r="G22" s="77"/>
      <c r="H22" s="77"/>
      <c r="I22" s="77"/>
      <c r="J22" s="77"/>
    </row>
    <row r="23" spans="2:10" ht="15" hidden="1" customHeight="1">
      <c r="B23" s="77"/>
      <c r="C23" s="77"/>
      <c r="D23" s="77"/>
      <c r="E23" s="77"/>
      <c r="F23" s="77"/>
      <c r="G23" s="77"/>
      <c r="H23" s="77"/>
      <c r="I23" s="77"/>
      <c r="J23" s="77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B10" sqref="B10"/>
    </sheetView>
  </sheetViews>
  <sheetFormatPr defaultRowHeight="15"/>
  <cols>
    <col min="1" max="1" width="17.85546875" customWidth="1"/>
    <col min="2" max="2" width="9.140625" customWidth="1"/>
    <col min="3" max="4" width="0" hidden="1" customWidth="1"/>
    <col min="5" max="5" width="12.42578125" hidden="1" customWidth="1"/>
    <col min="10" max="10" width="21.7109375" customWidth="1"/>
    <col min="11" max="11" width="8.140625" customWidth="1"/>
    <col min="12" max="12" width="8" hidden="1" customWidth="1"/>
    <col min="13" max="13" width="9.140625" hidden="1" customWidth="1"/>
  </cols>
  <sheetData>
    <row r="2" spans="1:14" ht="36" customHeight="1">
      <c r="A2" s="81" t="s">
        <v>60</v>
      </c>
      <c r="B2" s="82"/>
      <c r="C2" s="82"/>
      <c r="D2" s="82"/>
      <c r="E2" s="82"/>
      <c r="F2" s="82"/>
      <c r="G2" s="82"/>
      <c r="H2" s="82"/>
      <c r="I2" s="82"/>
      <c r="J2" s="83"/>
      <c r="K2" s="83"/>
      <c r="L2" s="83"/>
      <c r="M2" s="84"/>
      <c r="N2" s="5" t="s">
        <v>24</v>
      </c>
    </row>
    <row r="4" spans="1:14" ht="15.75">
      <c r="A4" s="1"/>
      <c r="B4" s="3"/>
      <c r="C4" s="3"/>
      <c r="D4" s="3"/>
      <c r="E4" s="6"/>
      <c r="F4" s="7" t="s">
        <v>95</v>
      </c>
      <c r="G4" s="8"/>
    </row>
    <row r="5" spans="1:14">
      <c r="A5" s="1" t="s">
        <v>0</v>
      </c>
      <c r="B5" s="1">
        <v>1</v>
      </c>
      <c r="C5" s="1"/>
      <c r="D5" s="1"/>
      <c r="E5" s="1"/>
    </row>
    <row r="6" spans="1:14">
      <c r="A6" s="1" t="s">
        <v>1</v>
      </c>
      <c r="B6" s="1">
        <v>1</v>
      </c>
      <c r="C6" s="1"/>
      <c r="D6" s="1"/>
      <c r="E6" s="1"/>
    </row>
    <row r="7" spans="1:14">
      <c r="A7" s="1" t="s">
        <v>2</v>
      </c>
      <c r="B7" s="65">
        <v>0</v>
      </c>
      <c r="C7" s="1"/>
      <c r="D7" s="1"/>
      <c r="E7" s="1"/>
    </row>
    <row r="8" spans="1:14">
      <c r="A8" s="1" t="s">
        <v>3</v>
      </c>
      <c r="B8" s="1">
        <v>1</v>
      </c>
      <c r="C8" s="1"/>
      <c r="D8" s="1"/>
      <c r="E8" s="1"/>
    </row>
    <row r="9" spans="1:14">
      <c r="A9" s="1" t="s">
        <v>4</v>
      </c>
      <c r="B9" s="1">
        <v>1</v>
      </c>
      <c r="C9" s="1"/>
      <c r="D9" s="1"/>
      <c r="E9" s="1"/>
    </row>
    <row r="10" spans="1:14">
      <c r="A10" s="1" t="s">
        <v>5</v>
      </c>
      <c r="B10" s="65">
        <v>0</v>
      </c>
      <c r="C10" s="1"/>
      <c r="D10" s="1"/>
      <c r="E10" s="1"/>
    </row>
    <row r="11" spans="1:14">
      <c r="A11" s="1" t="s">
        <v>6</v>
      </c>
      <c r="B11" s="1">
        <v>1</v>
      </c>
      <c r="C11" s="1"/>
      <c r="D11" s="1"/>
      <c r="E11" s="1"/>
    </row>
    <row r="12" spans="1:14">
      <c r="A12" s="1" t="s">
        <v>7</v>
      </c>
      <c r="B12" s="1">
        <v>1</v>
      </c>
      <c r="C12" s="1"/>
      <c r="D12" s="1"/>
      <c r="E12" s="1"/>
    </row>
    <row r="15" spans="1:14" ht="31.5">
      <c r="A15" s="32" t="s">
        <v>86</v>
      </c>
      <c r="B15" s="85" t="s">
        <v>61</v>
      </c>
      <c r="C15" s="85"/>
      <c r="D15" s="85"/>
      <c r="E15" s="85"/>
      <c r="F15" s="85"/>
      <c r="G15" s="85"/>
      <c r="H15" s="85"/>
      <c r="I15" s="85"/>
      <c r="J15" s="85"/>
    </row>
    <row r="16" spans="1:14">
      <c r="B16" s="85"/>
      <c r="C16" s="85"/>
      <c r="D16" s="85"/>
      <c r="E16" s="85"/>
      <c r="F16" s="85"/>
      <c r="G16" s="85"/>
      <c r="H16" s="85"/>
      <c r="I16" s="85"/>
      <c r="J16" s="85"/>
    </row>
    <row r="17" spans="2:10" ht="1.5" customHeight="1">
      <c r="B17" s="85"/>
      <c r="C17" s="85"/>
      <c r="D17" s="85"/>
      <c r="E17" s="85"/>
      <c r="F17" s="85"/>
      <c r="G17" s="85"/>
      <c r="H17" s="85"/>
      <c r="I17" s="85"/>
      <c r="J17" s="85"/>
    </row>
    <row r="18" spans="2:10" ht="12" hidden="1" customHeight="1">
      <c r="B18" s="85"/>
      <c r="C18" s="85"/>
      <c r="D18" s="85"/>
      <c r="E18" s="85"/>
      <c r="F18" s="85"/>
      <c r="G18" s="85"/>
      <c r="H18" s="85"/>
      <c r="I18" s="85"/>
      <c r="J18" s="85"/>
    </row>
    <row r="19" spans="2:10" ht="15" hidden="1" customHeight="1">
      <c r="B19" s="85"/>
      <c r="C19" s="85"/>
      <c r="D19" s="85"/>
      <c r="E19" s="85"/>
      <c r="F19" s="85"/>
      <c r="G19" s="85"/>
      <c r="H19" s="85"/>
      <c r="I19" s="85"/>
      <c r="J19" s="85"/>
    </row>
    <row r="20" spans="2:10" ht="21" hidden="1" customHeight="1">
      <c r="B20" s="85"/>
      <c r="C20" s="85"/>
      <c r="D20" s="85"/>
      <c r="E20" s="85"/>
      <c r="F20" s="85"/>
      <c r="G20" s="85"/>
      <c r="H20" s="85"/>
      <c r="I20" s="85"/>
      <c r="J20" s="85"/>
    </row>
    <row r="21" spans="2:10" ht="15" hidden="1" customHeight="1">
      <c r="B21" s="85"/>
      <c r="C21" s="85"/>
      <c r="D21" s="85"/>
      <c r="E21" s="85"/>
      <c r="F21" s="85"/>
      <c r="G21" s="85"/>
      <c r="H21" s="85"/>
      <c r="I21" s="85"/>
      <c r="J21" s="85"/>
    </row>
    <row r="22" spans="2:10" ht="15" hidden="1" customHeight="1">
      <c r="B22" s="85"/>
      <c r="C22" s="85"/>
      <c r="D22" s="85"/>
      <c r="E22" s="85"/>
      <c r="F22" s="85"/>
      <c r="G22" s="85"/>
      <c r="H22" s="85"/>
      <c r="I22" s="85"/>
      <c r="J22" s="85"/>
    </row>
    <row r="23" spans="2:10" ht="15" hidden="1" customHeight="1">
      <c r="B23" s="85"/>
      <c r="C23" s="85"/>
      <c r="D23" s="85"/>
      <c r="E23" s="85"/>
      <c r="F23" s="85"/>
      <c r="G23" s="85"/>
      <c r="H23" s="85"/>
      <c r="I23" s="85"/>
      <c r="J23" s="85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Q32" sqref="Q32"/>
    </sheetView>
  </sheetViews>
  <sheetFormatPr defaultRowHeight="15"/>
  <cols>
    <col min="1" max="1" width="17.85546875" customWidth="1"/>
    <col min="2" max="3" width="9.140625" customWidth="1"/>
    <col min="4" max="4" width="22.7109375" customWidth="1"/>
    <col min="5" max="5" width="12.42578125" customWidth="1"/>
    <col min="10" max="10" width="8.7109375" customWidth="1"/>
    <col min="11" max="11" width="0.140625" hidden="1" customWidth="1"/>
    <col min="12" max="12" width="8" hidden="1" customWidth="1"/>
    <col min="13" max="13" width="9.140625" hidden="1" customWidth="1"/>
  </cols>
  <sheetData>
    <row r="2" spans="1:14" ht="36" customHeight="1">
      <c r="A2" s="81" t="s">
        <v>62</v>
      </c>
      <c r="B2" s="82"/>
      <c r="C2" s="82"/>
      <c r="D2" s="82"/>
      <c r="E2" s="82"/>
      <c r="F2" s="82"/>
      <c r="G2" s="82"/>
      <c r="H2" s="82"/>
      <c r="I2" s="82"/>
      <c r="J2" s="83"/>
      <c r="K2" s="83"/>
      <c r="L2" s="83"/>
      <c r="M2" s="84"/>
      <c r="N2" s="5" t="s">
        <v>25</v>
      </c>
    </row>
    <row r="4" spans="1:14" ht="15.75">
      <c r="A4" s="1"/>
      <c r="B4" s="3" t="s">
        <v>75</v>
      </c>
      <c r="C4" s="3" t="s">
        <v>76</v>
      </c>
      <c r="D4" s="3" t="s">
        <v>77</v>
      </c>
      <c r="E4" s="6"/>
      <c r="F4" s="7" t="s">
        <v>95</v>
      </c>
      <c r="G4" s="8"/>
    </row>
    <row r="5" spans="1:14">
      <c r="A5" s="1" t="s">
        <v>0</v>
      </c>
      <c r="B5" s="13" t="s">
        <v>67</v>
      </c>
      <c r="C5" s="13" t="s">
        <v>67</v>
      </c>
      <c r="D5" s="13" t="s">
        <v>67</v>
      </c>
      <c r="E5" s="13" t="s">
        <v>67</v>
      </c>
      <c r="G5" s="1">
        <v>1</v>
      </c>
    </row>
    <row r="6" spans="1:14">
      <c r="A6" s="1" t="s">
        <v>1</v>
      </c>
      <c r="B6" s="13" t="s">
        <v>67</v>
      </c>
      <c r="C6" s="13" t="s">
        <v>67</v>
      </c>
      <c r="D6" s="13" t="s">
        <v>67</v>
      </c>
      <c r="E6" s="13" t="s">
        <v>67</v>
      </c>
      <c r="G6" s="1">
        <v>1</v>
      </c>
    </row>
    <row r="7" spans="1:14">
      <c r="A7" s="1" t="s">
        <v>2</v>
      </c>
      <c r="B7" s="31" t="s">
        <v>78</v>
      </c>
      <c r="C7" s="13" t="s">
        <v>67</v>
      </c>
      <c r="D7" s="13" t="s">
        <v>67</v>
      </c>
      <c r="E7" s="31" t="s">
        <v>78</v>
      </c>
      <c r="G7" s="31">
        <v>0</v>
      </c>
    </row>
    <row r="8" spans="1:14">
      <c r="A8" s="1" t="s">
        <v>3</v>
      </c>
      <c r="B8" s="31" t="s">
        <v>78</v>
      </c>
      <c r="C8" s="13" t="s">
        <v>67</v>
      </c>
      <c r="D8" s="13" t="s">
        <v>67</v>
      </c>
      <c r="E8" s="31" t="s">
        <v>78</v>
      </c>
      <c r="G8" s="31">
        <v>0</v>
      </c>
    </row>
    <row r="9" spans="1:14">
      <c r="A9" s="1" t="s">
        <v>4</v>
      </c>
      <c r="B9" s="31" t="s">
        <v>78</v>
      </c>
      <c r="C9" s="13" t="s">
        <v>67</v>
      </c>
      <c r="D9" s="13" t="s">
        <v>67</v>
      </c>
      <c r="E9" s="31" t="s">
        <v>78</v>
      </c>
      <c r="G9" s="31">
        <v>0</v>
      </c>
    </row>
    <row r="10" spans="1:14">
      <c r="A10" s="1" t="s">
        <v>5</v>
      </c>
      <c r="B10" s="13" t="s">
        <v>67</v>
      </c>
      <c r="C10" s="13" t="s">
        <v>67</v>
      </c>
      <c r="D10" s="13" t="s">
        <v>67</v>
      </c>
      <c r="E10" s="13" t="s">
        <v>67</v>
      </c>
      <c r="G10" s="1">
        <v>1</v>
      </c>
    </row>
    <row r="11" spans="1:14">
      <c r="A11" s="1" t="s">
        <v>6</v>
      </c>
      <c r="B11" s="13" t="s">
        <v>67</v>
      </c>
      <c r="C11" s="13" t="s">
        <v>67</v>
      </c>
      <c r="D11" s="13" t="s">
        <v>67</v>
      </c>
      <c r="E11" s="13" t="s">
        <v>67</v>
      </c>
      <c r="G11" s="1">
        <v>1</v>
      </c>
    </row>
    <row r="12" spans="1:14">
      <c r="A12" s="1" t="s">
        <v>7</v>
      </c>
      <c r="B12" s="13" t="s">
        <v>67</v>
      </c>
      <c r="C12" s="13" t="s">
        <v>67</v>
      </c>
      <c r="D12" s="13" t="s">
        <v>67</v>
      </c>
      <c r="E12" s="13" t="s">
        <v>67</v>
      </c>
      <c r="G12" s="1">
        <v>1</v>
      </c>
    </row>
    <row r="15" spans="1:14" ht="41.25" customHeight="1">
      <c r="A15" s="32" t="s">
        <v>86</v>
      </c>
      <c r="B15" s="85" t="s">
        <v>105</v>
      </c>
      <c r="C15" s="85"/>
      <c r="D15" s="85"/>
      <c r="E15" s="85"/>
      <c r="F15" s="85"/>
      <c r="G15" s="85"/>
      <c r="H15" s="85"/>
      <c r="I15" s="85"/>
      <c r="J15" s="85"/>
    </row>
    <row r="16" spans="1:14" ht="8.25" hidden="1" customHeight="1">
      <c r="B16" s="85"/>
      <c r="C16" s="85"/>
      <c r="D16" s="85"/>
      <c r="E16" s="85"/>
      <c r="F16" s="85"/>
      <c r="G16" s="85"/>
      <c r="H16" s="85"/>
      <c r="I16" s="85"/>
      <c r="J16" s="85"/>
    </row>
    <row r="17" spans="2:10" ht="0.75" hidden="1" customHeight="1">
      <c r="B17" s="85"/>
      <c r="C17" s="85"/>
      <c r="D17" s="85"/>
      <c r="E17" s="85"/>
      <c r="F17" s="85"/>
      <c r="G17" s="85"/>
      <c r="H17" s="85"/>
      <c r="I17" s="85"/>
      <c r="J17" s="85"/>
    </row>
    <row r="18" spans="2:10" ht="12" hidden="1" customHeight="1">
      <c r="B18" s="85"/>
      <c r="C18" s="85"/>
      <c r="D18" s="85"/>
      <c r="E18" s="85"/>
      <c r="F18" s="85"/>
      <c r="G18" s="85"/>
      <c r="H18" s="85"/>
      <c r="I18" s="85"/>
      <c r="J18" s="85"/>
    </row>
    <row r="19" spans="2:10" ht="15" hidden="1" customHeight="1">
      <c r="B19" s="85"/>
      <c r="C19" s="85"/>
      <c r="D19" s="85"/>
      <c r="E19" s="85"/>
      <c r="F19" s="85"/>
      <c r="G19" s="85"/>
      <c r="H19" s="85"/>
      <c r="I19" s="85"/>
      <c r="J19" s="85"/>
    </row>
    <row r="20" spans="2:10" ht="21" hidden="1" customHeight="1">
      <c r="B20" s="85"/>
      <c r="C20" s="85"/>
      <c r="D20" s="85"/>
      <c r="E20" s="85"/>
      <c r="F20" s="85"/>
      <c r="G20" s="85"/>
      <c r="H20" s="85"/>
      <c r="I20" s="85"/>
      <c r="J20" s="85"/>
    </row>
    <row r="21" spans="2:10" ht="15" hidden="1" customHeight="1">
      <c r="B21" s="85"/>
      <c r="C21" s="85"/>
      <c r="D21" s="85"/>
      <c r="E21" s="85"/>
      <c r="F21" s="85"/>
      <c r="G21" s="85"/>
      <c r="H21" s="85"/>
      <c r="I21" s="85"/>
      <c r="J21" s="85"/>
    </row>
    <row r="22" spans="2:10" ht="15" hidden="1" customHeight="1">
      <c r="B22" s="85"/>
      <c r="C22" s="85"/>
      <c r="D22" s="85"/>
      <c r="E22" s="85"/>
      <c r="F22" s="85"/>
      <c r="G22" s="85"/>
      <c r="H22" s="85"/>
      <c r="I22" s="85"/>
      <c r="J22" s="85"/>
    </row>
    <row r="23" spans="2:10" ht="15" hidden="1" customHeight="1">
      <c r="B23" s="85"/>
      <c r="C23" s="85"/>
      <c r="D23" s="85"/>
      <c r="E23" s="85"/>
      <c r="F23" s="85"/>
      <c r="G23" s="85"/>
      <c r="H23" s="85"/>
      <c r="I23" s="85"/>
      <c r="J23" s="85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4"/>
  <sheetViews>
    <sheetView workbookViewId="0">
      <selection activeCell="A44" sqref="A44"/>
    </sheetView>
  </sheetViews>
  <sheetFormatPr defaultRowHeight="15"/>
  <cols>
    <col min="1" max="1" width="17.85546875" customWidth="1"/>
    <col min="2" max="2" width="46.85546875" customWidth="1"/>
    <col min="3" max="3" width="38.5703125" customWidth="1"/>
    <col min="4" max="4" width="42.5703125" customWidth="1"/>
    <col min="5" max="5" width="12.42578125" hidden="1" customWidth="1"/>
    <col min="7" max="7" width="9.140625" customWidth="1"/>
    <col min="8" max="8" width="12.28515625" customWidth="1"/>
    <col min="9" max="9" width="0.28515625" customWidth="1"/>
    <col min="10" max="10" width="21.7109375" hidden="1" customWidth="1"/>
    <col min="11" max="11" width="0.140625" hidden="1" customWidth="1"/>
    <col min="12" max="12" width="8" hidden="1" customWidth="1"/>
    <col min="13" max="13" width="9.140625" hidden="1" customWidth="1"/>
    <col min="14" max="14" width="11.85546875" customWidth="1"/>
  </cols>
  <sheetData>
    <row r="2" spans="1:14" ht="36" customHeight="1">
      <c r="A2" s="86" t="s">
        <v>97</v>
      </c>
      <c r="B2" s="87"/>
      <c r="C2" s="87"/>
      <c r="D2" s="87"/>
      <c r="E2" s="87"/>
      <c r="F2" s="87"/>
      <c r="G2" s="87"/>
      <c r="H2" s="87"/>
      <c r="I2" s="87"/>
      <c r="J2" s="88"/>
      <c r="K2" s="88"/>
      <c r="L2" s="88"/>
      <c r="M2" s="89"/>
      <c r="N2" s="5" t="s">
        <v>83</v>
      </c>
    </row>
    <row r="4" spans="1:14" ht="15.75">
      <c r="A4" s="1"/>
      <c r="B4" s="3" t="s">
        <v>75</v>
      </c>
      <c r="C4" s="3" t="s">
        <v>76</v>
      </c>
      <c r="D4" s="3" t="s">
        <v>77</v>
      </c>
      <c r="E4" s="6"/>
      <c r="F4" s="7" t="s">
        <v>87</v>
      </c>
      <c r="G4" s="8"/>
      <c r="H4" s="8"/>
      <c r="I4" s="8"/>
    </row>
    <row r="5" spans="1:14" ht="60">
      <c r="A5" s="1"/>
      <c r="B5" s="2" t="s">
        <v>106</v>
      </c>
      <c r="C5" s="2" t="s">
        <v>88</v>
      </c>
      <c r="D5" s="2" t="s">
        <v>107</v>
      </c>
      <c r="E5" s="6"/>
      <c r="F5" s="7"/>
      <c r="G5" s="8"/>
      <c r="H5" s="8"/>
      <c r="I5" s="8"/>
    </row>
    <row r="6" spans="1:14">
      <c r="A6" s="1" t="s">
        <v>0</v>
      </c>
      <c r="B6" s="16">
        <v>1</v>
      </c>
      <c r="C6" s="16">
        <v>1</v>
      </c>
      <c r="D6" s="16">
        <v>1</v>
      </c>
      <c r="E6" s="13"/>
    </row>
    <row r="7" spans="1:14">
      <c r="A7" s="1" t="s">
        <v>1</v>
      </c>
      <c r="B7" s="16">
        <v>1</v>
      </c>
      <c r="C7" s="16">
        <v>1</v>
      </c>
      <c r="D7" s="16">
        <v>1</v>
      </c>
      <c r="E7" s="13"/>
    </row>
    <row r="8" spans="1:14">
      <c r="A8" s="1" t="s">
        <v>2</v>
      </c>
      <c r="B8" s="16">
        <v>1</v>
      </c>
      <c r="C8" s="16">
        <v>1</v>
      </c>
      <c r="D8" s="16">
        <v>1</v>
      </c>
      <c r="E8" s="13"/>
    </row>
    <row r="9" spans="1:14">
      <c r="A9" s="1" t="s">
        <v>3</v>
      </c>
      <c r="B9" s="16">
        <v>1</v>
      </c>
      <c r="C9" s="16">
        <v>1</v>
      </c>
      <c r="D9" s="16">
        <v>1</v>
      </c>
      <c r="E9" s="13"/>
    </row>
    <row r="10" spans="1:14">
      <c r="A10" s="1" t="s">
        <v>4</v>
      </c>
      <c r="B10" s="16">
        <v>1</v>
      </c>
      <c r="C10" s="16">
        <v>1</v>
      </c>
      <c r="D10" s="16">
        <v>1</v>
      </c>
      <c r="E10" s="13"/>
    </row>
    <row r="11" spans="1:14">
      <c r="A11" s="1" t="s">
        <v>5</v>
      </c>
      <c r="B11" s="16">
        <v>1</v>
      </c>
      <c r="C11" s="16">
        <v>1</v>
      </c>
      <c r="D11" s="16">
        <v>1</v>
      </c>
      <c r="E11" s="13"/>
    </row>
    <row r="12" spans="1:14">
      <c r="A12" s="1" t="s">
        <v>6</v>
      </c>
      <c r="B12" s="16">
        <v>1</v>
      </c>
      <c r="C12" s="16">
        <v>1</v>
      </c>
      <c r="D12" s="16">
        <v>1</v>
      </c>
      <c r="E12" s="13"/>
    </row>
    <row r="13" spans="1:14">
      <c r="A13" s="1" t="s">
        <v>7</v>
      </c>
      <c r="B13" s="16">
        <v>1</v>
      </c>
      <c r="C13" s="16">
        <v>1</v>
      </c>
      <c r="D13" s="16">
        <v>1</v>
      </c>
      <c r="E13" s="13"/>
    </row>
    <row r="16" spans="1:14" ht="19.5" customHeight="1">
      <c r="A16" s="91"/>
      <c r="B16" s="90" t="s">
        <v>89</v>
      </c>
      <c r="C16" s="90"/>
      <c r="D16" s="90"/>
      <c r="E16" s="90"/>
      <c r="F16" s="90"/>
      <c r="G16" s="90"/>
      <c r="H16" s="90"/>
      <c r="I16" s="90"/>
      <c r="J16" s="90"/>
    </row>
    <row r="17" spans="1:10" ht="9.75" hidden="1" customHeight="1">
      <c r="A17" s="82"/>
      <c r="B17" s="90"/>
      <c r="C17" s="90"/>
      <c r="D17" s="90"/>
      <c r="E17" s="90"/>
      <c r="F17" s="90"/>
      <c r="G17" s="90"/>
      <c r="H17" s="90"/>
      <c r="I17" s="90"/>
      <c r="J17" s="90"/>
    </row>
    <row r="18" spans="1:10" ht="6.75" hidden="1" customHeight="1">
      <c r="A18" s="82"/>
      <c r="B18" s="90"/>
      <c r="C18" s="90"/>
      <c r="D18" s="90"/>
      <c r="E18" s="90"/>
      <c r="F18" s="90"/>
      <c r="G18" s="90"/>
      <c r="H18" s="90"/>
      <c r="I18" s="90"/>
      <c r="J18" s="90"/>
    </row>
    <row r="19" spans="1:10" ht="12" hidden="1" customHeight="1">
      <c r="A19" s="36"/>
      <c r="B19" s="90"/>
      <c r="C19" s="90"/>
      <c r="D19" s="90"/>
      <c r="E19" s="90"/>
      <c r="F19" s="90"/>
      <c r="G19" s="90"/>
      <c r="H19" s="90"/>
      <c r="I19" s="90"/>
      <c r="J19" s="90"/>
    </row>
    <row r="20" spans="1:10" ht="15" hidden="1" customHeight="1">
      <c r="A20" s="36"/>
      <c r="B20" s="90"/>
      <c r="C20" s="90"/>
      <c r="D20" s="90"/>
      <c r="E20" s="90"/>
      <c r="F20" s="90"/>
      <c r="G20" s="90"/>
      <c r="H20" s="90"/>
      <c r="I20" s="90"/>
      <c r="J20" s="90"/>
    </row>
    <row r="21" spans="1:10" ht="21" hidden="1" customHeight="1">
      <c r="A21" s="36"/>
      <c r="B21" s="90"/>
      <c r="C21" s="90"/>
      <c r="D21" s="90"/>
      <c r="E21" s="90"/>
      <c r="F21" s="90"/>
      <c r="G21" s="90"/>
      <c r="H21" s="90"/>
      <c r="I21" s="90"/>
      <c r="J21" s="90"/>
    </row>
    <row r="22" spans="1:10" ht="15" hidden="1" customHeight="1">
      <c r="A22" s="36"/>
      <c r="B22" s="90"/>
      <c r="C22" s="90"/>
      <c r="D22" s="90"/>
      <c r="E22" s="90"/>
      <c r="F22" s="90"/>
      <c r="G22" s="90"/>
      <c r="H22" s="90"/>
      <c r="I22" s="90"/>
      <c r="J22" s="90"/>
    </row>
    <row r="23" spans="1:10" ht="15" hidden="1" customHeight="1">
      <c r="A23" s="36"/>
      <c r="B23" s="90"/>
      <c r="C23" s="90"/>
      <c r="D23" s="90"/>
      <c r="E23" s="90"/>
      <c r="F23" s="90"/>
      <c r="G23" s="90"/>
      <c r="H23" s="90"/>
      <c r="I23" s="90"/>
      <c r="J23" s="90"/>
    </row>
    <row r="24" spans="1:10" ht="15" hidden="1" customHeight="1">
      <c r="A24" s="36"/>
      <c r="B24" s="90"/>
      <c r="C24" s="90"/>
      <c r="D24" s="90"/>
      <c r="E24" s="90"/>
      <c r="F24" s="90"/>
      <c r="G24" s="90"/>
      <c r="H24" s="90"/>
      <c r="I24" s="90"/>
      <c r="J24" s="90"/>
    </row>
  </sheetData>
  <mergeCells count="3">
    <mergeCell ref="A2:M2"/>
    <mergeCell ref="B16:J24"/>
    <mergeCell ref="A16:A18"/>
  </mergeCells>
  <pageMargins left="0" right="0" top="0" bottom="0" header="0" footer="0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C11" sqref="C11"/>
    </sheetView>
  </sheetViews>
  <sheetFormatPr defaultRowHeight="15"/>
  <cols>
    <col min="1" max="1" width="17.85546875" customWidth="1"/>
    <col min="5" max="5" width="12.42578125" customWidth="1"/>
  </cols>
  <sheetData>
    <row r="2" spans="1:12" ht="51.75" customHeight="1">
      <c r="A2" s="78" t="s">
        <v>31</v>
      </c>
      <c r="B2" s="77"/>
      <c r="C2" s="77"/>
      <c r="D2" s="77"/>
      <c r="E2" s="77"/>
      <c r="F2" s="77"/>
      <c r="G2" s="77"/>
      <c r="H2" s="77"/>
      <c r="I2" s="77"/>
      <c r="J2" s="5" t="s">
        <v>8</v>
      </c>
      <c r="K2" s="9"/>
      <c r="L2" s="10"/>
    </row>
    <row r="4" spans="1:12" ht="15.75">
      <c r="A4" s="1"/>
      <c r="B4" s="3" t="s">
        <v>27</v>
      </c>
      <c r="C4" s="3" t="s">
        <v>28</v>
      </c>
      <c r="D4" s="3" t="s">
        <v>29</v>
      </c>
      <c r="E4" s="6" t="s">
        <v>30</v>
      </c>
      <c r="F4" s="7" t="s">
        <v>33</v>
      </c>
      <c r="G4" s="8"/>
      <c r="I4" s="27" t="s">
        <v>70</v>
      </c>
    </row>
    <row r="5" spans="1:12">
      <c r="A5" s="1" t="s">
        <v>0</v>
      </c>
      <c r="B5" s="1">
        <v>0</v>
      </c>
      <c r="C5" s="1">
        <v>-60.1</v>
      </c>
      <c r="D5" s="1">
        <v>0</v>
      </c>
      <c r="E5" s="1">
        <f>B5/(C5+D5)</f>
        <v>0</v>
      </c>
      <c r="I5" s="27">
        <v>1</v>
      </c>
    </row>
    <row r="6" spans="1:12">
      <c r="A6" s="1" t="s">
        <v>1</v>
      </c>
      <c r="B6" s="1">
        <v>0</v>
      </c>
      <c r="C6" s="1">
        <v>-130.5</v>
      </c>
      <c r="D6" s="1">
        <v>0</v>
      </c>
      <c r="E6" s="1">
        <f t="shared" ref="E6:E12" si="0">B6/(C6+D6)</f>
        <v>0</v>
      </c>
      <c r="I6" s="27">
        <v>1</v>
      </c>
    </row>
    <row r="7" spans="1:12">
      <c r="A7" s="1" t="s">
        <v>2</v>
      </c>
      <c r="B7" s="1">
        <v>0</v>
      </c>
      <c r="C7" s="1">
        <v>19.3</v>
      </c>
      <c r="D7" s="1">
        <v>0</v>
      </c>
      <c r="E7" s="1">
        <f t="shared" si="0"/>
        <v>0</v>
      </c>
      <c r="I7" s="27">
        <v>1</v>
      </c>
    </row>
    <row r="8" spans="1:12">
      <c r="A8" s="1" t="s">
        <v>3</v>
      </c>
      <c r="B8" s="1">
        <v>0</v>
      </c>
      <c r="C8" s="1">
        <v>-40.9</v>
      </c>
      <c r="D8" s="1">
        <v>0</v>
      </c>
      <c r="E8" s="1">
        <f t="shared" si="0"/>
        <v>0</v>
      </c>
      <c r="I8" s="27">
        <v>1</v>
      </c>
    </row>
    <row r="9" spans="1:12">
      <c r="A9" s="1" t="s">
        <v>4</v>
      </c>
      <c r="B9" s="1">
        <v>0</v>
      </c>
      <c r="C9" s="1">
        <v>-44</v>
      </c>
      <c r="D9" s="1">
        <v>0</v>
      </c>
      <c r="E9" s="1">
        <f t="shared" si="0"/>
        <v>0</v>
      </c>
      <c r="I9" s="27">
        <v>1</v>
      </c>
    </row>
    <row r="10" spans="1:12">
      <c r="A10" s="1" t="s">
        <v>5</v>
      </c>
      <c r="B10" s="1">
        <v>0</v>
      </c>
      <c r="C10" s="1">
        <v>12.9</v>
      </c>
      <c r="D10" s="1">
        <v>0</v>
      </c>
      <c r="E10" s="1">
        <f t="shared" si="0"/>
        <v>0</v>
      </c>
      <c r="I10" s="27">
        <v>1</v>
      </c>
    </row>
    <row r="11" spans="1:12">
      <c r="A11" s="1" t="s">
        <v>6</v>
      </c>
      <c r="B11" s="1">
        <v>0</v>
      </c>
      <c r="C11" s="1">
        <v>11</v>
      </c>
      <c r="D11" s="1">
        <v>0</v>
      </c>
      <c r="E11" s="1">
        <f t="shared" si="0"/>
        <v>0</v>
      </c>
      <c r="I11" s="27">
        <v>1</v>
      </c>
    </row>
    <row r="12" spans="1:12">
      <c r="A12" s="1" t="s">
        <v>7</v>
      </c>
      <c r="B12" s="1">
        <v>0</v>
      </c>
      <c r="C12" s="1">
        <v>-76</v>
      </c>
      <c r="D12" s="1">
        <v>0</v>
      </c>
      <c r="E12" s="1">
        <f t="shared" si="0"/>
        <v>0</v>
      </c>
      <c r="I12" s="27">
        <v>1</v>
      </c>
    </row>
    <row r="15" spans="1:12" ht="15.75">
      <c r="A15" s="6" t="s">
        <v>30</v>
      </c>
      <c r="B15" s="77" t="s">
        <v>71</v>
      </c>
      <c r="C15" s="77"/>
      <c r="D15" s="77"/>
      <c r="E15" s="77"/>
      <c r="F15" s="77"/>
      <c r="G15" s="77"/>
      <c r="H15" s="77"/>
      <c r="I15" s="77"/>
      <c r="J15" s="77"/>
    </row>
    <row r="16" spans="1:12">
      <c r="B16" s="77"/>
      <c r="C16" s="77"/>
      <c r="D16" s="77"/>
      <c r="E16" s="77"/>
      <c r="F16" s="77"/>
      <c r="G16" s="77"/>
      <c r="H16" s="77"/>
      <c r="I16" s="77"/>
      <c r="J16" s="77"/>
    </row>
    <row r="17" spans="2:10">
      <c r="B17" s="77"/>
      <c r="C17" s="77"/>
      <c r="D17" s="77"/>
      <c r="E17" s="77"/>
      <c r="F17" s="77"/>
      <c r="G17" s="77"/>
      <c r="H17" s="77"/>
      <c r="I17" s="77"/>
      <c r="J17" s="77"/>
    </row>
    <row r="18" spans="2:10">
      <c r="B18" s="77"/>
      <c r="C18" s="77"/>
      <c r="D18" s="77"/>
      <c r="E18" s="77"/>
      <c r="F18" s="77"/>
      <c r="G18" s="77"/>
      <c r="H18" s="77"/>
      <c r="I18" s="77"/>
      <c r="J18" s="77"/>
    </row>
    <row r="19" spans="2:10">
      <c r="B19" s="77"/>
      <c r="C19" s="77"/>
      <c r="D19" s="77"/>
      <c r="E19" s="77"/>
      <c r="F19" s="77"/>
      <c r="G19" s="77"/>
      <c r="H19" s="77"/>
      <c r="I19" s="77"/>
      <c r="J19" s="77"/>
    </row>
    <row r="20" spans="2:10" ht="3" customHeight="1">
      <c r="B20" s="77"/>
      <c r="C20" s="77"/>
      <c r="D20" s="77"/>
      <c r="E20" s="77"/>
      <c r="F20" s="77"/>
      <c r="G20" s="77"/>
      <c r="H20" s="77"/>
      <c r="I20" s="77"/>
      <c r="J20" s="77"/>
    </row>
    <row r="21" spans="2:10" hidden="1">
      <c r="B21" s="77"/>
      <c r="C21" s="77"/>
      <c r="D21" s="77"/>
      <c r="E21" s="77"/>
      <c r="F21" s="77"/>
      <c r="G21" s="77"/>
      <c r="H21" s="77"/>
      <c r="I21" s="77"/>
      <c r="J21" s="77"/>
    </row>
    <row r="22" spans="2:10" hidden="1">
      <c r="B22" s="77"/>
      <c r="C22" s="77"/>
      <c r="D22" s="77"/>
      <c r="E22" s="77"/>
      <c r="F22" s="77"/>
      <c r="G22" s="77"/>
      <c r="H22" s="77"/>
      <c r="I22" s="77"/>
      <c r="J22" s="77"/>
    </row>
    <row r="23" spans="2:10" hidden="1">
      <c r="B23" s="77"/>
      <c r="C23" s="77"/>
      <c r="D23" s="77"/>
      <c r="E23" s="77"/>
      <c r="F23" s="77"/>
      <c r="G23" s="77"/>
      <c r="H23" s="77"/>
      <c r="I23" s="77"/>
      <c r="J23" s="77"/>
    </row>
  </sheetData>
  <mergeCells count="2">
    <mergeCell ref="B15:J23"/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D5" sqref="D5:D12"/>
    </sheetView>
  </sheetViews>
  <sheetFormatPr defaultRowHeight="15"/>
  <cols>
    <col min="1" max="1" width="17.85546875" customWidth="1"/>
    <col min="5" max="5" width="12.42578125" customWidth="1"/>
  </cols>
  <sheetData>
    <row r="2" spans="1:12" ht="70.5" customHeight="1">
      <c r="A2" s="78" t="s">
        <v>34</v>
      </c>
      <c r="B2" s="77"/>
      <c r="C2" s="77"/>
      <c r="D2" s="77"/>
      <c r="E2" s="77"/>
      <c r="F2" s="77"/>
      <c r="G2" s="77"/>
      <c r="H2" s="77"/>
      <c r="I2" s="77"/>
      <c r="J2" s="5" t="s">
        <v>10</v>
      </c>
      <c r="K2" s="9"/>
      <c r="L2" s="10"/>
    </row>
    <row r="3" spans="1:12" ht="15.75" thickBot="1"/>
    <row r="4" spans="1:12" ht="16.5" thickBot="1">
      <c r="A4" s="1"/>
      <c r="B4" s="3" t="s">
        <v>27</v>
      </c>
      <c r="C4" s="3" t="s">
        <v>28</v>
      </c>
      <c r="D4" s="3" t="s">
        <v>29</v>
      </c>
      <c r="E4" s="11" t="s">
        <v>35</v>
      </c>
      <c r="F4" s="7" t="s">
        <v>33</v>
      </c>
      <c r="G4" s="8"/>
      <c r="I4" s="27" t="s">
        <v>70</v>
      </c>
    </row>
    <row r="5" spans="1:12">
      <c r="A5" s="1" t="s">
        <v>0</v>
      </c>
      <c r="B5" s="1">
        <v>0</v>
      </c>
      <c r="C5" s="1">
        <v>15324.6</v>
      </c>
      <c r="D5" s="1">
        <v>15028.1</v>
      </c>
      <c r="E5" s="1">
        <f>B5/(C5-D5)</f>
        <v>0</v>
      </c>
      <c r="I5" s="27">
        <v>1</v>
      </c>
    </row>
    <row r="6" spans="1:12">
      <c r="A6" s="1" t="s">
        <v>1</v>
      </c>
      <c r="B6" s="1">
        <v>0</v>
      </c>
      <c r="C6" s="1">
        <v>19751.5</v>
      </c>
      <c r="D6" s="1">
        <v>16956.5</v>
      </c>
      <c r="E6" s="1">
        <f t="shared" ref="E6:E12" si="0">B6/(C6-D6)</f>
        <v>0</v>
      </c>
      <c r="I6" s="27">
        <v>1</v>
      </c>
    </row>
    <row r="7" spans="1:12">
      <c r="A7" s="1" t="s">
        <v>2</v>
      </c>
      <c r="B7" s="1">
        <v>0</v>
      </c>
      <c r="C7" s="1">
        <v>22090.799999999999</v>
      </c>
      <c r="D7" s="1">
        <v>20142.400000000001</v>
      </c>
      <c r="E7" s="1">
        <f t="shared" si="0"/>
        <v>0</v>
      </c>
      <c r="I7" s="27">
        <v>1</v>
      </c>
    </row>
    <row r="8" spans="1:12">
      <c r="A8" s="1" t="s">
        <v>3</v>
      </c>
      <c r="B8" s="1">
        <v>0</v>
      </c>
      <c r="C8" s="1">
        <v>14707.5</v>
      </c>
      <c r="D8" s="1">
        <v>13826.5</v>
      </c>
      <c r="E8" s="1">
        <f t="shared" si="0"/>
        <v>0</v>
      </c>
      <c r="I8" s="27">
        <v>1</v>
      </c>
    </row>
    <row r="9" spans="1:12">
      <c r="A9" s="1" t="s">
        <v>4</v>
      </c>
      <c r="B9" s="1">
        <v>0</v>
      </c>
      <c r="C9" s="1">
        <v>16569.099999999999</v>
      </c>
      <c r="D9" s="1">
        <v>15374.4</v>
      </c>
      <c r="E9" s="1">
        <f t="shared" si="0"/>
        <v>0</v>
      </c>
      <c r="I9" s="27">
        <v>1</v>
      </c>
    </row>
    <row r="10" spans="1:12">
      <c r="A10" s="1" t="s">
        <v>5</v>
      </c>
      <c r="B10" s="1">
        <v>0</v>
      </c>
      <c r="C10" s="1">
        <v>17366.5</v>
      </c>
      <c r="D10" s="1">
        <v>16090.7</v>
      </c>
      <c r="E10" s="1">
        <f t="shared" si="0"/>
        <v>0</v>
      </c>
      <c r="I10" s="27">
        <v>1</v>
      </c>
    </row>
    <row r="11" spans="1:12">
      <c r="A11" s="1" t="s">
        <v>6</v>
      </c>
      <c r="B11" s="1">
        <v>0</v>
      </c>
      <c r="C11" s="1">
        <v>11445.4</v>
      </c>
      <c r="D11" s="1">
        <v>10618.7</v>
      </c>
      <c r="E11" s="1">
        <f t="shared" si="0"/>
        <v>0</v>
      </c>
      <c r="I11" s="27">
        <v>1</v>
      </c>
    </row>
    <row r="12" spans="1:12">
      <c r="A12" s="1" t="s">
        <v>7</v>
      </c>
      <c r="B12" s="1">
        <v>0</v>
      </c>
      <c r="C12" s="1">
        <v>20828.099999999999</v>
      </c>
      <c r="D12" s="1">
        <v>19532.2</v>
      </c>
      <c r="E12" s="1">
        <f t="shared" si="0"/>
        <v>0</v>
      </c>
      <c r="I12" s="27">
        <v>1</v>
      </c>
    </row>
    <row r="14" spans="1:12" ht="15.75" thickBot="1"/>
    <row r="15" spans="1:12" ht="16.5" thickBot="1">
      <c r="A15" s="11" t="s">
        <v>35</v>
      </c>
      <c r="B15" s="77" t="s">
        <v>72</v>
      </c>
      <c r="C15" s="77"/>
      <c r="D15" s="77"/>
      <c r="E15" s="77"/>
      <c r="F15" s="77"/>
      <c r="G15" s="77"/>
      <c r="H15" s="77"/>
      <c r="I15" s="77"/>
      <c r="J15" s="77"/>
    </row>
    <row r="16" spans="1:12">
      <c r="B16" s="77"/>
      <c r="C16" s="77"/>
      <c r="D16" s="77"/>
      <c r="E16" s="77"/>
      <c r="F16" s="77"/>
      <c r="G16" s="77"/>
      <c r="H16" s="77"/>
      <c r="I16" s="77"/>
      <c r="J16" s="77"/>
    </row>
    <row r="17" spans="2:10">
      <c r="B17" s="77"/>
      <c r="C17" s="77"/>
      <c r="D17" s="77"/>
      <c r="E17" s="77"/>
      <c r="F17" s="77"/>
      <c r="G17" s="77"/>
      <c r="H17" s="77"/>
      <c r="I17" s="77"/>
      <c r="J17" s="77"/>
    </row>
    <row r="18" spans="2:10">
      <c r="B18" s="77"/>
      <c r="C18" s="77"/>
      <c r="D18" s="77"/>
      <c r="E18" s="77"/>
      <c r="F18" s="77"/>
      <c r="G18" s="77"/>
      <c r="H18" s="77"/>
      <c r="I18" s="77"/>
      <c r="J18" s="77"/>
    </row>
    <row r="19" spans="2:10">
      <c r="B19" s="77"/>
      <c r="C19" s="77"/>
      <c r="D19" s="77"/>
      <c r="E19" s="77"/>
      <c r="F19" s="77"/>
      <c r="G19" s="77"/>
      <c r="H19" s="77"/>
      <c r="I19" s="77"/>
      <c r="J19" s="77"/>
    </row>
    <row r="20" spans="2:10" ht="21" customHeight="1">
      <c r="B20" s="77"/>
      <c r="C20" s="77"/>
      <c r="D20" s="77"/>
      <c r="E20" s="77"/>
      <c r="F20" s="77"/>
      <c r="G20" s="77"/>
      <c r="H20" s="77"/>
      <c r="I20" s="77"/>
      <c r="J20" s="77"/>
    </row>
    <row r="21" spans="2:10" hidden="1">
      <c r="B21" s="77"/>
      <c r="C21" s="77"/>
      <c r="D21" s="77"/>
      <c r="E21" s="77"/>
      <c r="F21" s="77"/>
      <c r="G21" s="77"/>
      <c r="H21" s="77"/>
      <c r="I21" s="77"/>
      <c r="J21" s="77"/>
    </row>
    <row r="22" spans="2:10" hidden="1">
      <c r="B22" s="77"/>
      <c r="C22" s="77"/>
      <c r="D22" s="77"/>
      <c r="E22" s="77"/>
      <c r="F22" s="77"/>
      <c r="G22" s="77"/>
      <c r="H22" s="77"/>
      <c r="I22" s="77"/>
      <c r="J22" s="77"/>
    </row>
    <row r="23" spans="2:10" hidden="1">
      <c r="B23" s="77"/>
      <c r="C23" s="77"/>
      <c r="D23" s="77"/>
      <c r="E23" s="77"/>
      <c r="F23" s="77"/>
      <c r="G23" s="77"/>
      <c r="H23" s="77"/>
      <c r="I23" s="77"/>
      <c r="J23" s="77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C5" sqref="C5:C12"/>
    </sheetView>
  </sheetViews>
  <sheetFormatPr defaultRowHeight="15"/>
  <cols>
    <col min="1" max="1" width="17.85546875" customWidth="1"/>
    <col min="5" max="5" width="12.42578125" customWidth="1"/>
  </cols>
  <sheetData>
    <row r="2" spans="1:12" ht="70.5" customHeight="1">
      <c r="A2" s="78" t="s">
        <v>36</v>
      </c>
      <c r="B2" s="77"/>
      <c r="C2" s="77"/>
      <c r="D2" s="77"/>
      <c r="E2" s="77"/>
      <c r="F2" s="77"/>
      <c r="G2" s="77"/>
      <c r="H2" s="77"/>
      <c r="I2" s="77"/>
      <c r="J2" s="5" t="s">
        <v>9</v>
      </c>
      <c r="K2" s="9"/>
      <c r="L2" s="10"/>
    </row>
    <row r="3" spans="1:12" ht="15.75" thickBot="1"/>
    <row r="4" spans="1:12" ht="16.5" thickBot="1">
      <c r="A4" s="1"/>
      <c r="B4" s="3" t="s">
        <v>27</v>
      </c>
      <c r="C4" s="3" t="s">
        <v>28</v>
      </c>
      <c r="D4" s="3" t="s">
        <v>29</v>
      </c>
      <c r="E4" s="11" t="s">
        <v>35</v>
      </c>
      <c r="F4" s="7" t="s">
        <v>46</v>
      </c>
      <c r="G4" s="8"/>
      <c r="I4" s="27" t="s">
        <v>70</v>
      </c>
    </row>
    <row r="5" spans="1:12">
      <c r="A5" s="1" t="s">
        <v>0</v>
      </c>
      <c r="B5" s="1">
        <v>0</v>
      </c>
      <c r="C5" s="1">
        <v>15324.6</v>
      </c>
      <c r="D5" s="1">
        <v>72</v>
      </c>
      <c r="E5" s="64">
        <f>B5/(C5-D5)</f>
        <v>0</v>
      </c>
      <c r="I5" s="27">
        <v>1</v>
      </c>
    </row>
    <row r="6" spans="1:12">
      <c r="A6" s="1" t="s">
        <v>1</v>
      </c>
      <c r="B6" s="1">
        <v>0</v>
      </c>
      <c r="C6" s="1">
        <v>19751.5</v>
      </c>
      <c r="D6" s="1">
        <v>480</v>
      </c>
      <c r="E6" s="64">
        <f t="shared" ref="E6:E12" si="0">B6/(C6-D6)</f>
        <v>0</v>
      </c>
      <c r="I6" s="27">
        <v>1</v>
      </c>
    </row>
    <row r="7" spans="1:12">
      <c r="A7" s="1" t="s">
        <v>2</v>
      </c>
      <c r="B7" s="1">
        <v>0</v>
      </c>
      <c r="C7" s="1">
        <v>22090.799999999999</v>
      </c>
      <c r="D7" s="1">
        <v>170.7</v>
      </c>
      <c r="E7" s="64">
        <f t="shared" si="0"/>
        <v>0</v>
      </c>
      <c r="I7" s="27">
        <v>1</v>
      </c>
    </row>
    <row r="8" spans="1:12">
      <c r="A8" s="1" t="s">
        <v>3</v>
      </c>
      <c r="B8" s="1">
        <v>0</v>
      </c>
      <c r="C8" s="1">
        <v>14707.5</v>
      </c>
      <c r="D8" s="1">
        <v>146</v>
      </c>
      <c r="E8" s="64">
        <f t="shared" si="0"/>
        <v>0</v>
      </c>
      <c r="I8" s="27">
        <v>1</v>
      </c>
    </row>
    <row r="9" spans="1:12">
      <c r="A9" s="1" t="s">
        <v>4</v>
      </c>
      <c r="B9" s="1">
        <v>0</v>
      </c>
      <c r="C9" s="1">
        <v>16569.099999999999</v>
      </c>
      <c r="D9" s="1">
        <v>170.6</v>
      </c>
      <c r="E9" s="64">
        <f t="shared" si="0"/>
        <v>0</v>
      </c>
      <c r="I9" s="27">
        <v>1</v>
      </c>
    </row>
    <row r="10" spans="1:12">
      <c r="A10" s="1" t="s">
        <v>5</v>
      </c>
      <c r="B10" s="1">
        <v>0</v>
      </c>
      <c r="C10" s="1">
        <v>17366.5</v>
      </c>
      <c r="D10" s="1">
        <v>100.6</v>
      </c>
      <c r="E10" s="64">
        <f t="shared" si="0"/>
        <v>0</v>
      </c>
      <c r="I10" s="27">
        <v>1</v>
      </c>
    </row>
    <row r="11" spans="1:12">
      <c r="A11" s="1" t="s">
        <v>6</v>
      </c>
      <c r="B11" s="1">
        <v>0</v>
      </c>
      <c r="C11" s="1">
        <v>11445.4</v>
      </c>
      <c r="D11" s="1">
        <v>119.3</v>
      </c>
      <c r="E11" s="64">
        <f t="shared" si="0"/>
        <v>0</v>
      </c>
      <c r="I11" s="27">
        <v>1</v>
      </c>
    </row>
    <row r="12" spans="1:12">
      <c r="A12" s="1" t="s">
        <v>7</v>
      </c>
      <c r="B12" s="1">
        <v>0</v>
      </c>
      <c r="C12" s="1">
        <v>20828.099999999999</v>
      </c>
      <c r="D12" s="1">
        <v>122.3</v>
      </c>
      <c r="E12" s="64">
        <f t="shared" si="0"/>
        <v>0</v>
      </c>
      <c r="I12" s="27">
        <v>1</v>
      </c>
    </row>
    <row r="14" spans="1:12" ht="15.75" thickBot="1"/>
    <row r="15" spans="1:12" ht="16.5" thickBot="1">
      <c r="A15" s="11" t="s">
        <v>35</v>
      </c>
      <c r="B15" s="77" t="s">
        <v>37</v>
      </c>
      <c r="C15" s="77"/>
      <c r="D15" s="77"/>
      <c r="E15" s="77"/>
      <c r="F15" s="77"/>
      <c r="G15" s="77"/>
      <c r="H15" s="77"/>
      <c r="I15" s="77"/>
      <c r="J15" s="77"/>
    </row>
    <row r="16" spans="1:12">
      <c r="B16" s="77"/>
      <c r="C16" s="77"/>
      <c r="D16" s="77"/>
      <c r="E16" s="77"/>
      <c r="F16" s="77"/>
      <c r="G16" s="77"/>
      <c r="H16" s="77"/>
      <c r="I16" s="77"/>
      <c r="J16" s="77"/>
    </row>
    <row r="17" spans="2:10">
      <c r="B17" s="77"/>
      <c r="C17" s="77"/>
      <c r="D17" s="77"/>
      <c r="E17" s="77"/>
      <c r="F17" s="77"/>
      <c r="G17" s="77"/>
      <c r="H17" s="77"/>
      <c r="I17" s="77"/>
      <c r="J17" s="77"/>
    </row>
    <row r="18" spans="2:10">
      <c r="B18" s="77"/>
      <c r="C18" s="77"/>
      <c r="D18" s="77"/>
      <c r="E18" s="77"/>
      <c r="F18" s="77"/>
      <c r="G18" s="77"/>
      <c r="H18" s="77"/>
      <c r="I18" s="77"/>
      <c r="J18" s="77"/>
    </row>
    <row r="19" spans="2:10">
      <c r="B19" s="77"/>
      <c r="C19" s="77"/>
      <c r="D19" s="77"/>
      <c r="E19" s="77"/>
      <c r="F19" s="77"/>
      <c r="G19" s="77"/>
      <c r="H19" s="77"/>
      <c r="I19" s="77"/>
      <c r="J19" s="77"/>
    </row>
    <row r="20" spans="2:10" ht="21" customHeight="1">
      <c r="B20" s="77"/>
      <c r="C20" s="77"/>
      <c r="D20" s="77"/>
      <c r="E20" s="77"/>
      <c r="F20" s="77"/>
      <c r="G20" s="77"/>
      <c r="H20" s="77"/>
      <c r="I20" s="77"/>
      <c r="J20" s="77"/>
    </row>
    <row r="21" spans="2:10" hidden="1">
      <c r="B21" s="77"/>
      <c r="C21" s="77"/>
      <c r="D21" s="77"/>
      <c r="E21" s="77"/>
      <c r="F21" s="77"/>
      <c r="G21" s="77"/>
      <c r="H21" s="77"/>
      <c r="I21" s="77"/>
      <c r="J21" s="77"/>
    </row>
    <row r="22" spans="2:10" hidden="1">
      <c r="B22" s="77"/>
      <c r="C22" s="77"/>
      <c r="D22" s="77"/>
      <c r="E22" s="77"/>
      <c r="F22" s="77"/>
      <c r="G22" s="77"/>
      <c r="H22" s="77"/>
      <c r="I22" s="77"/>
      <c r="J22" s="77"/>
    </row>
    <row r="23" spans="2:10" hidden="1">
      <c r="B23" s="77"/>
      <c r="C23" s="77"/>
      <c r="D23" s="77"/>
      <c r="E23" s="77"/>
      <c r="F23" s="77"/>
      <c r="G23" s="77"/>
      <c r="H23" s="77"/>
      <c r="I23" s="77"/>
      <c r="J23" s="77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P23"/>
  <sheetViews>
    <sheetView zoomScaleNormal="100" workbookViewId="0">
      <selection activeCell="Q17" sqref="Q17"/>
    </sheetView>
  </sheetViews>
  <sheetFormatPr defaultRowHeight="15"/>
  <cols>
    <col min="1" max="1" width="17.85546875" customWidth="1"/>
    <col min="5" max="5" width="8.85546875" customWidth="1"/>
    <col min="8" max="8" width="19" customWidth="1"/>
    <col min="9" max="9" width="10.42578125" customWidth="1"/>
    <col min="11" max="11" width="0.140625" customWidth="1"/>
    <col min="13" max="13" width="0" hidden="1" customWidth="1"/>
    <col min="16" max="16" width="9.140625" style="10"/>
  </cols>
  <sheetData>
    <row r="2" spans="1:16" ht="70.5" customHeight="1">
      <c r="A2" s="78" t="s">
        <v>36</v>
      </c>
      <c r="B2" s="77"/>
      <c r="C2" s="77"/>
      <c r="D2" s="77"/>
      <c r="E2" s="77"/>
      <c r="F2" s="77"/>
      <c r="G2" s="77"/>
      <c r="H2" s="77"/>
      <c r="I2" s="77"/>
      <c r="J2" s="5" t="s">
        <v>11</v>
      </c>
      <c r="K2" s="9"/>
      <c r="L2" s="10"/>
    </row>
    <row r="4" spans="1:16" ht="30">
      <c r="A4" s="1"/>
      <c r="B4" s="3" t="s">
        <v>27</v>
      </c>
      <c r="C4" s="3" t="s">
        <v>28</v>
      </c>
      <c r="D4" s="12" t="s">
        <v>29</v>
      </c>
      <c r="E4" s="12" t="s">
        <v>39</v>
      </c>
      <c r="F4" s="12" t="s">
        <v>40</v>
      </c>
      <c r="G4" s="12" t="s">
        <v>41</v>
      </c>
      <c r="H4" s="2" t="s">
        <v>43</v>
      </c>
      <c r="I4" s="1" t="s">
        <v>42</v>
      </c>
      <c r="J4" s="79" t="s">
        <v>44</v>
      </c>
      <c r="K4" s="80"/>
      <c r="L4" s="80"/>
      <c r="N4" s="27" t="s">
        <v>70</v>
      </c>
    </row>
    <row r="5" spans="1:16">
      <c r="A5" s="1" t="s">
        <v>0</v>
      </c>
      <c r="B5" s="1">
        <v>60.1</v>
      </c>
      <c r="C5" s="1">
        <v>0</v>
      </c>
      <c r="D5" s="1">
        <v>-15324.6</v>
      </c>
      <c r="E5" s="1">
        <v>0</v>
      </c>
      <c r="F5" s="1">
        <v>15324.6</v>
      </c>
      <c r="G5" s="1">
        <v>15028.1</v>
      </c>
      <c r="H5" s="15"/>
      <c r="I5" s="43">
        <f>B5/(F5-D5)</f>
        <v>1.9608994688278978E-3</v>
      </c>
      <c r="N5" s="27">
        <v>1</v>
      </c>
      <c r="P5" s="42"/>
    </row>
    <row r="6" spans="1:16">
      <c r="A6" s="1" t="s">
        <v>1</v>
      </c>
      <c r="B6" s="1">
        <v>130.5</v>
      </c>
      <c r="C6" s="1">
        <v>0</v>
      </c>
      <c r="D6" s="1">
        <v>-19751.5</v>
      </c>
      <c r="E6" s="1">
        <v>0</v>
      </c>
      <c r="F6" s="1">
        <v>19751.5</v>
      </c>
      <c r="G6" s="1">
        <v>16956.5</v>
      </c>
      <c r="H6" s="15"/>
      <c r="I6" s="43">
        <f t="shared" ref="I6:I12" si="0">B6/(F6-D6)</f>
        <v>3.3035465660835885E-3</v>
      </c>
      <c r="N6" s="27">
        <v>1</v>
      </c>
      <c r="P6" s="42"/>
    </row>
    <row r="7" spans="1:16">
      <c r="A7" s="1" t="s">
        <v>2</v>
      </c>
      <c r="B7" s="1"/>
      <c r="C7" s="1">
        <v>0</v>
      </c>
      <c r="D7" s="1">
        <v>-22090.799999999999</v>
      </c>
      <c r="E7" s="1">
        <v>0</v>
      </c>
      <c r="F7" s="1">
        <v>22090.799999999999</v>
      </c>
      <c r="G7" s="1">
        <v>20142.400000000001</v>
      </c>
      <c r="H7" s="15"/>
      <c r="I7" s="43">
        <f t="shared" si="0"/>
        <v>0</v>
      </c>
      <c r="N7" s="27">
        <v>1</v>
      </c>
      <c r="P7" s="42"/>
    </row>
    <row r="8" spans="1:16">
      <c r="A8" s="1" t="s">
        <v>3</v>
      </c>
      <c r="B8" s="1">
        <v>40.9</v>
      </c>
      <c r="C8" s="1">
        <v>0</v>
      </c>
      <c r="D8" s="1">
        <v>-14707.5</v>
      </c>
      <c r="E8" s="1">
        <v>0</v>
      </c>
      <c r="F8" s="1">
        <v>14707.5</v>
      </c>
      <c r="G8" s="1">
        <v>13826.5</v>
      </c>
      <c r="H8" s="15"/>
      <c r="I8" s="43">
        <f t="shared" si="0"/>
        <v>1.3904470508244093E-3</v>
      </c>
      <c r="N8" s="27">
        <v>1</v>
      </c>
      <c r="P8" s="42"/>
    </row>
    <row r="9" spans="1:16">
      <c r="A9" s="1" t="s">
        <v>4</v>
      </c>
      <c r="B9" s="1">
        <v>44</v>
      </c>
      <c r="C9" s="1">
        <v>0</v>
      </c>
      <c r="D9" s="1">
        <v>-16569.099999999999</v>
      </c>
      <c r="E9" s="1">
        <v>0</v>
      </c>
      <c r="F9" s="1">
        <v>16569.099999999999</v>
      </c>
      <c r="G9" s="1">
        <v>15374.4</v>
      </c>
      <c r="H9" s="15"/>
      <c r="I9" s="43">
        <f t="shared" si="0"/>
        <v>1.3277727818650381E-3</v>
      </c>
      <c r="N9" s="27">
        <v>1</v>
      </c>
      <c r="P9" s="42"/>
    </row>
    <row r="10" spans="1:16">
      <c r="A10" s="1" t="s">
        <v>5</v>
      </c>
      <c r="B10" s="1"/>
      <c r="C10" s="1">
        <v>0</v>
      </c>
      <c r="D10" s="1">
        <v>-17366.5</v>
      </c>
      <c r="E10" s="1">
        <v>0</v>
      </c>
      <c r="F10" s="1">
        <v>17366.5</v>
      </c>
      <c r="G10" s="1">
        <v>16090.7</v>
      </c>
      <c r="H10" s="15"/>
      <c r="I10" s="43">
        <f t="shared" si="0"/>
        <v>0</v>
      </c>
      <c r="N10" s="27">
        <v>1</v>
      </c>
      <c r="P10" s="42"/>
    </row>
    <row r="11" spans="1:16">
      <c r="A11" s="1" t="s">
        <v>6</v>
      </c>
      <c r="B11" s="1"/>
      <c r="C11" s="1">
        <v>0</v>
      </c>
      <c r="D11" s="1">
        <v>-11445.4</v>
      </c>
      <c r="E11" s="1">
        <v>0</v>
      </c>
      <c r="F11" s="1">
        <v>11445.4</v>
      </c>
      <c r="G11" s="1">
        <v>10618.7</v>
      </c>
      <c r="H11" s="15"/>
      <c r="I11" s="43">
        <f t="shared" si="0"/>
        <v>0</v>
      </c>
      <c r="N11" s="27">
        <v>1</v>
      </c>
      <c r="P11" s="42"/>
    </row>
    <row r="12" spans="1:16">
      <c r="A12" s="1" t="s">
        <v>7</v>
      </c>
      <c r="B12" s="1">
        <v>76</v>
      </c>
      <c r="C12" s="1">
        <v>0</v>
      </c>
      <c r="D12" s="1">
        <v>-20828.099999999999</v>
      </c>
      <c r="E12" s="1">
        <v>0</v>
      </c>
      <c r="F12" s="1">
        <v>20828.099999999999</v>
      </c>
      <c r="G12" s="1">
        <v>19532.2</v>
      </c>
      <c r="H12" s="15"/>
      <c r="I12" s="43">
        <f t="shared" si="0"/>
        <v>1.8244583039259464E-3</v>
      </c>
      <c r="N12" s="27">
        <v>1</v>
      </c>
      <c r="P12" s="42"/>
    </row>
    <row r="14" spans="1:16" ht="15.75" thickBot="1"/>
    <row r="15" spans="1:16" ht="72.75" customHeight="1" thickBot="1">
      <c r="A15" s="14" t="s">
        <v>38</v>
      </c>
      <c r="B15" s="77" t="s">
        <v>73</v>
      </c>
      <c r="C15" s="77"/>
      <c r="D15" s="77"/>
      <c r="E15" s="77"/>
      <c r="F15" s="77"/>
      <c r="G15" s="77"/>
      <c r="H15" s="77"/>
      <c r="I15" s="77"/>
      <c r="J15" s="77"/>
    </row>
    <row r="16" spans="1:16">
      <c r="B16" s="77"/>
      <c r="C16" s="77"/>
      <c r="D16" s="77"/>
      <c r="E16" s="77"/>
      <c r="F16" s="77"/>
      <c r="G16" s="77"/>
      <c r="H16" s="77"/>
      <c r="I16" s="77"/>
      <c r="J16" s="77"/>
    </row>
    <row r="17" spans="2:10" ht="94.5" customHeight="1">
      <c r="B17" s="77"/>
      <c r="C17" s="77"/>
      <c r="D17" s="77"/>
      <c r="E17" s="77"/>
      <c r="F17" s="77"/>
      <c r="G17" s="77"/>
      <c r="H17" s="77"/>
      <c r="I17" s="77"/>
      <c r="J17" s="77"/>
    </row>
    <row r="18" spans="2:10" ht="12" hidden="1" customHeight="1">
      <c r="B18" s="77"/>
      <c r="C18" s="77"/>
      <c r="D18" s="77"/>
      <c r="E18" s="77"/>
      <c r="F18" s="77"/>
      <c r="G18" s="77"/>
      <c r="H18" s="77"/>
      <c r="I18" s="77"/>
      <c r="J18" s="77"/>
    </row>
    <row r="19" spans="2:10" hidden="1">
      <c r="B19" s="77"/>
      <c r="C19" s="77"/>
      <c r="D19" s="77"/>
      <c r="E19" s="77"/>
      <c r="F19" s="77"/>
      <c r="G19" s="77"/>
      <c r="H19" s="77"/>
      <c r="I19" s="77"/>
      <c r="J19" s="77"/>
    </row>
    <row r="20" spans="2:10" ht="21" hidden="1" customHeight="1">
      <c r="B20" s="77"/>
      <c r="C20" s="77"/>
      <c r="D20" s="77"/>
      <c r="E20" s="77"/>
      <c r="F20" s="77"/>
      <c r="G20" s="77"/>
      <c r="H20" s="77"/>
      <c r="I20" s="77"/>
      <c r="J20" s="77"/>
    </row>
    <row r="21" spans="2:10" hidden="1">
      <c r="B21" s="77"/>
      <c r="C21" s="77"/>
      <c r="D21" s="77"/>
      <c r="E21" s="77"/>
      <c r="F21" s="77"/>
      <c r="G21" s="77"/>
      <c r="H21" s="77"/>
      <c r="I21" s="77"/>
      <c r="J21" s="77"/>
    </row>
    <row r="22" spans="2:10" hidden="1">
      <c r="B22" s="77"/>
      <c r="C22" s="77"/>
      <c r="D22" s="77"/>
      <c r="E22" s="77"/>
      <c r="F22" s="77"/>
      <c r="G22" s="77"/>
      <c r="H22" s="77"/>
      <c r="I22" s="77"/>
      <c r="J22" s="77"/>
    </row>
    <row r="23" spans="2:10" hidden="1">
      <c r="B23" s="77"/>
      <c r="C23" s="77"/>
      <c r="D23" s="77"/>
      <c r="E23" s="77"/>
      <c r="F23" s="77"/>
      <c r="G23" s="77"/>
      <c r="H23" s="77"/>
      <c r="I23" s="77"/>
      <c r="J23" s="77"/>
    </row>
  </sheetData>
  <mergeCells count="3">
    <mergeCell ref="A2:I2"/>
    <mergeCell ref="B15:J23"/>
    <mergeCell ref="J4:L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C5" sqref="C5:C12"/>
    </sheetView>
  </sheetViews>
  <sheetFormatPr defaultRowHeight="15"/>
  <cols>
    <col min="1" max="1" width="17.85546875" customWidth="1"/>
    <col min="4" max="4" width="0" hidden="1" customWidth="1"/>
    <col min="5" max="5" width="12.42578125" customWidth="1"/>
  </cols>
  <sheetData>
    <row r="2" spans="1:12" ht="72" customHeight="1">
      <c r="A2" s="78" t="s">
        <v>45</v>
      </c>
      <c r="B2" s="77"/>
      <c r="C2" s="77"/>
      <c r="D2" s="77"/>
      <c r="E2" s="77"/>
      <c r="F2" s="77"/>
      <c r="G2" s="77"/>
      <c r="H2" s="77"/>
      <c r="I2" s="77"/>
      <c r="J2" s="5" t="s">
        <v>12</v>
      </c>
      <c r="K2" s="9"/>
      <c r="L2" s="10"/>
    </row>
    <row r="4" spans="1:12" ht="15.75">
      <c r="A4" s="1"/>
      <c r="B4" s="3" t="s">
        <v>27</v>
      </c>
      <c r="C4" s="3" t="s">
        <v>28</v>
      </c>
      <c r="D4" s="3"/>
      <c r="E4" s="6" t="s">
        <v>47</v>
      </c>
      <c r="F4" s="7" t="s">
        <v>94</v>
      </c>
      <c r="G4" s="8"/>
      <c r="I4" s="27" t="s">
        <v>70</v>
      </c>
    </row>
    <row r="5" spans="1:12">
      <c r="A5" s="1" t="s">
        <v>0</v>
      </c>
      <c r="B5" s="1">
        <v>0</v>
      </c>
      <c r="C5" s="1">
        <v>15384.7</v>
      </c>
      <c r="D5" s="1"/>
      <c r="E5" s="1">
        <f>B5/C5</f>
        <v>0</v>
      </c>
      <c r="I5" s="27">
        <v>1</v>
      </c>
    </row>
    <row r="6" spans="1:12">
      <c r="A6" s="1" t="s">
        <v>1</v>
      </c>
      <c r="B6" s="1">
        <v>0</v>
      </c>
      <c r="C6" s="1">
        <v>19882</v>
      </c>
      <c r="D6" s="1"/>
      <c r="E6" s="1">
        <f t="shared" ref="E6:E12" si="0">B6/C6</f>
        <v>0</v>
      </c>
      <c r="I6" s="27">
        <v>1</v>
      </c>
    </row>
    <row r="7" spans="1:12">
      <c r="A7" s="1" t="s">
        <v>2</v>
      </c>
      <c r="B7" s="1">
        <v>0</v>
      </c>
      <c r="C7" s="1">
        <v>22071.5</v>
      </c>
      <c r="D7" s="1"/>
      <c r="E7" s="1">
        <f t="shared" si="0"/>
        <v>0</v>
      </c>
      <c r="I7" s="27">
        <v>1</v>
      </c>
    </row>
    <row r="8" spans="1:12">
      <c r="A8" s="1" t="s">
        <v>3</v>
      </c>
      <c r="B8" s="1">
        <v>0</v>
      </c>
      <c r="C8" s="1">
        <v>14748.4</v>
      </c>
      <c r="D8" s="1"/>
      <c r="E8" s="1">
        <f t="shared" si="0"/>
        <v>0</v>
      </c>
      <c r="I8" s="27">
        <v>1</v>
      </c>
    </row>
    <row r="9" spans="1:12">
      <c r="A9" s="1" t="s">
        <v>4</v>
      </c>
      <c r="B9" s="1">
        <v>0</v>
      </c>
      <c r="C9" s="1">
        <v>16613.099999999999</v>
      </c>
      <c r="D9" s="1"/>
      <c r="E9" s="1">
        <f t="shared" si="0"/>
        <v>0</v>
      </c>
      <c r="I9" s="27">
        <v>1</v>
      </c>
    </row>
    <row r="10" spans="1:12">
      <c r="A10" s="1" t="s">
        <v>5</v>
      </c>
      <c r="B10" s="1">
        <v>0</v>
      </c>
      <c r="C10" s="1">
        <v>17353.599999999999</v>
      </c>
      <c r="D10" s="1"/>
      <c r="E10" s="1">
        <f t="shared" si="0"/>
        <v>0</v>
      </c>
      <c r="I10" s="27">
        <v>1</v>
      </c>
    </row>
    <row r="11" spans="1:12">
      <c r="A11" s="1" t="s">
        <v>6</v>
      </c>
      <c r="B11" s="1">
        <v>0</v>
      </c>
      <c r="C11" s="1">
        <v>11434.4</v>
      </c>
      <c r="D11" s="1"/>
      <c r="E11" s="1">
        <f t="shared" si="0"/>
        <v>0</v>
      </c>
      <c r="I11" s="27">
        <v>1</v>
      </c>
    </row>
    <row r="12" spans="1:12">
      <c r="A12" s="1" t="s">
        <v>7</v>
      </c>
      <c r="B12" s="1">
        <v>0</v>
      </c>
      <c r="C12" s="1">
        <v>20904.099999999999</v>
      </c>
      <c r="D12" s="1"/>
      <c r="E12" s="1">
        <f t="shared" si="0"/>
        <v>0</v>
      </c>
      <c r="I12" s="27">
        <v>1</v>
      </c>
    </row>
    <row r="15" spans="1:12" ht="15.75">
      <c r="A15" s="6" t="s">
        <v>47</v>
      </c>
      <c r="B15" s="77" t="s">
        <v>48</v>
      </c>
      <c r="C15" s="77"/>
      <c r="D15" s="77"/>
      <c r="E15" s="77"/>
      <c r="F15" s="77"/>
      <c r="G15" s="77"/>
      <c r="H15" s="77"/>
      <c r="I15" s="77"/>
      <c r="J15" s="77"/>
    </row>
    <row r="16" spans="1:12">
      <c r="B16" s="77"/>
      <c r="C16" s="77"/>
      <c r="D16" s="77"/>
      <c r="E16" s="77"/>
      <c r="F16" s="77"/>
      <c r="G16" s="77"/>
      <c r="H16" s="77"/>
      <c r="I16" s="77"/>
      <c r="J16" s="77"/>
    </row>
    <row r="17" spans="2:10" ht="36.75" customHeight="1">
      <c r="B17" s="77"/>
      <c r="C17" s="77"/>
      <c r="D17" s="77"/>
      <c r="E17" s="77"/>
      <c r="F17" s="77"/>
      <c r="G17" s="77"/>
      <c r="H17" s="77"/>
      <c r="I17" s="77"/>
      <c r="J17" s="77"/>
    </row>
    <row r="18" spans="2:10" ht="12" hidden="1" customHeight="1">
      <c r="B18" s="77"/>
      <c r="C18" s="77"/>
      <c r="D18" s="77"/>
      <c r="E18" s="77"/>
      <c r="F18" s="77"/>
      <c r="G18" s="77"/>
      <c r="H18" s="77"/>
      <c r="I18" s="77"/>
      <c r="J18" s="77"/>
    </row>
    <row r="19" spans="2:10" ht="15" hidden="1" customHeight="1">
      <c r="B19" s="77"/>
      <c r="C19" s="77"/>
      <c r="D19" s="77"/>
      <c r="E19" s="77"/>
      <c r="F19" s="77"/>
      <c r="G19" s="77"/>
      <c r="H19" s="77"/>
      <c r="I19" s="77"/>
      <c r="J19" s="77"/>
    </row>
    <row r="20" spans="2:10" ht="21" hidden="1" customHeight="1">
      <c r="B20" s="77"/>
      <c r="C20" s="77"/>
      <c r="D20" s="77"/>
      <c r="E20" s="77"/>
      <c r="F20" s="77"/>
      <c r="G20" s="77"/>
      <c r="H20" s="77"/>
      <c r="I20" s="77"/>
      <c r="J20" s="77"/>
    </row>
    <row r="21" spans="2:10" ht="15" hidden="1" customHeight="1">
      <c r="B21" s="77"/>
      <c r="C21" s="77"/>
      <c r="D21" s="77"/>
      <c r="E21" s="77"/>
      <c r="F21" s="77"/>
      <c r="G21" s="77"/>
      <c r="H21" s="77"/>
      <c r="I21" s="77"/>
      <c r="J21" s="77"/>
    </row>
    <row r="22" spans="2:10" ht="15" hidden="1" customHeight="1">
      <c r="B22" s="77"/>
      <c r="C22" s="77"/>
      <c r="D22" s="77"/>
      <c r="E22" s="77"/>
      <c r="F22" s="77"/>
      <c r="G22" s="77"/>
      <c r="H22" s="77"/>
      <c r="I22" s="77"/>
      <c r="J22" s="77"/>
    </row>
    <row r="23" spans="2:10" ht="15" hidden="1" customHeight="1">
      <c r="B23" s="77"/>
      <c r="C23" s="77"/>
      <c r="D23" s="77"/>
      <c r="E23" s="77"/>
      <c r="F23" s="77"/>
      <c r="G23" s="77"/>
      <c r="H23" s="77"/>
      <c r="I23" s="77"/>
      <c r="J23" s="77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O17" sqref="O17"/>
    </sheetView>
  </sheetViews>
  <sheetFormatPr defaultRowHeight="15"/>
  <cols>
    <col min="1" max="1" width="17.85546875" customWidth="1"/>
    <col min="4" max="4" width="0" hidden="1" customWidth="1"/>
    <col min="5" max="5" width="12.42578125" customWidth="1"/>
  </cols>
  <sheetData>
    <row r="2" spans="1:14" ht="99.75" customHeight="1">
      <c r="A2" s="81" t="s">
        <v>49</v>
      </c>
      <c r="B2" s="82"/>
      <c r="C2" s="82"/>
      <c r="D2" s="82"/>
      <c r="E2" s="82"/>
      <c r="F2" s="82"/>
      <c r="G2" s="82"/>
      <c r="H2" s="82"/>
      <c r="I2" s="82"/>
      <c r="J2" s="83"/>
      <c r="K2" s="83"/>
      <c r="L2" s="83"/>
      <c r="M2" s="84"/>
      <c r="N2" s="5" t="s">
        <v>13</v>
      </c>
    </row>
    <row r="4" spans="1:14" ht="15.75">
      <c r="A4" s="1"/>
      <c r="B4" s="3" t="s">
        <v>27</v>
      </c>
      <c r="C4" s="3" t="s">
        <v>28</v>
      </c>
      <c r="D4" s="3"/>
      <c r="E4" s="6" t="s">
        <v>47</v>
      </c>
      <c r="F4" s="7" t="s">
        <v>96</v>
      </c>
      <c r="G4" s="8"/>
      <c r="I4" s="27" t="s">
        <v>70</v>
      </c>
    </row>
    <row r="5" spans="1:14">
      <c r="A5" s="1" t="s">
        <v>0</v>
      </c>
      <c r="B5" s="1">
        <v>616.6</v>
      </c>
      <c r="C5" s="1">
        <v>616.6</v>
      </c>
      <c r="D5" s="1"/>
      <c r="E5" s="67">
        <f t="shared" ref="E5:E12" si="0">B5/C5</f>
        <v>1</v>
      </c>
      <c r="I5" s="27">
        <v>1</v>
      </c>
    </row>
    <row r="6" spans="1:14">
      <c r="A6" s="13" t="s">
        <v>1</v>
      </c>
      <c r="B6" s="13">
        <v>576.20000000000005</v>
      </c>
      <c r="C6" s="13">
        <v>578.20000000000005</v>
      </c>
      <c r="D6" s="13"/>
      <c r="E6" s="67">
        <f t="shared" si="0"/>
        <v>0.9965409892770668</v>
      </c>
      <c r="I6" s="27">
        <v>1</v>
      </c>
    </row>
    <row r="7" spans="1:14">
      <c r="A7" s="1" t="s">
        <v>2</v>
      </c>
      <c r="B7" s="1">
        <v>464.1</v>
      </c>
      <c r="C7" s="1">
        <v>592.6</v>
      </c>
      <c r="D7" s="1"/>
      <c r="E7" s="67">
        <f t="shared" si="0"/>
        <v>0.78315896051299361</v>
      </c>
      <c r="I7" s="27">
        <v>1</v>
      </c>
    </row>
    <row r="8" spans="1:14">
      <c r="A8" s="1" t="s">
        <v>3</v>
      </c>
      <c r="B8" s="1">
        <v>592.6</v>
      </c>
      <c r="C8" s="1">
        <v>592.6</v>
      </c>
      <c r="D8" s="1"/>
      <c r="E8" s="67">
        <f t="shared" si="0"/>
        <v>1</v>
      </c>
      <c r="I8" s="27">
        <v>1</v>
      </c>
    </row>
    <row r="9" spans="1:14">
      <c r="A9" s="1" t="s">
        <v>4</v>
      </c>
      <c r="B9" s="1">
        <v>577.1</v>
      </c>
      <c r="C9" s="1">
        <v>592.6</v>
      </c>
      <c r="D9" s="1"/>
      <c r="E9" s="67">
        <f t="shared" si="0"/>
        <v>0.97384407694903818</v>
      </c>
      <c r="I9" s="27">
        <v>1</v>
      </c>
    </row>
    <row r="10" spans="1:14">
      <c r="A10" s="1" t="s">
        <v>5</v>
      </c>
      <c r="B10" s="1">
        <v>479.5</v>
      </c>
      <c r="C10" s="1">
        <v>592.6</v>
      </c>
      <c r="D10" s="1"/>
      <c r="E10" s="67">
        <f t="shared" si="0"/>
        <v>0.80914613567330407</v>
      </c>
      <c r="I10" s="27">
        <v>1</v>
      </c>
    </row>
    <row r="11" spans="1:14">
      <c r="A11" s="1" t="s">
        <v>6</v>
      </c>
      <c r="B11" s="1">
        <v>602.6</v>
      </c>
      <c r="C11" s="1">
        <v>616.6</v>
      </c>
      <c r="D11" s="1"/>
      <c r="E11" s="67">
        <f t="shared" si="0"/>
        <v>0.97729484268569577</v>
      </c>
      <c r="I11" s="27">
        <v>1</v>
      </c>
    </row>
    <row r="12" spans="1:14">
      <c r="A12" s="1" t="s">
        <v>7</v>
      </c>
      <c r="B12" s="1">
        <v>525.1</v>
      </c>
      <c r="C12" s="1">
        <v>592.6</v>
      </c>
      <c r="D12" s="1"/>
      <c r="E12" s="67">
        <f t="shared" si="0"/>
        <v>0.88609517381032743</v>
      </c>
      <c r="I12" s="27">
        <v>1</v>
      </c>
    </row>
    <row r="15" spans="1:14" ht="15.75">
      <c r="A15" s="6" t="s">
        <v>47</v>
      </c>
      <c r="B15" s="77" t="s">
        <v>50</v>
      </c>
      <c r="C15" s="77"/>
      <c r="D15" s="77"/>
      <c r="E15" s="77"/>
      <c r="F15" s="77"/>
      <c r="G15" s="77"/>
      <c r="H15" s="77"/>
      <c r="I15" s="77"/>
      <c r="J15" s="77"/>
    </row>
    <row r="16" spans="1:14">
      <c r="B16" s="77"/>
      <c r="C16" s="77"/>
      <c r="D16" s="77"/>
      <c r="E16" s="77"/>
      <c r="F16" s="77"/>
      <c r="G16" s="77"/>
      <c r="H16" s="77"/>
      <c r="I16" s="77"/>
      <c r="J16" s="77"/>
    </row>
    <row r="17" spans="2:10" ht="126.75" customHeight="1">
      <c r="B17" s="77"/>
      <c r="C17" s="77"/>
      <c r="D17" s="77"/>
      <c r="E17" s="77"/>
      <c r="F17" s="77"/>
      <c r="G17" s="77"/>
      <c r="H17" s="77"/>
      <c r="I17" s="77"/>
      <c r="J17" s="77"/>
    </row>
    <row r="18" spans="2:10" ht="12" hidden="1" customHeight="1">
      <c r="B18" s="77"/>
      <c r="C18" s="77"/>
      <c r="D18" s="77"/>
      <c r="E18" s="77"/>
      <c r="F18" s="77"/>
      <c r="G18" s="77"/>
      <c r="H18" s="77"/>
      <c r="I18" s="77"/>
      <c r="J18" s="77"/>
    </row>
    <row r="19" spans="2:10" ht="15" hidden="1" customHeight="1">
      <c r="B19" s="77"/>
      <c r="C19" s="77"/>
      <c r="D19" s="77"/>
      <c r="E19" s="77"/>
      <c r="F19" s="77"/>
      <c r="G19" s="77"/>
      <c r="H19" s="77"/>
      <c r="I19" s="77"/>
      <c r="J19" s="77"/>
    </row>
    <row r="20" spans="2:10" ht="21" hidden="1" customHeight="1">
      <c r="B20" s="77"/>
      <c r="C20" s="77"/>
      <c r="D20" s="77"/>
      <c r="E20" s="77"/>
      <c r="F20" s="77"/>
      <c r="G20" s="77"/>
      <c r="H20" s="77"/>
      <c r="I20" s="77"/>
      <c r="J20" s="77"/>
    </row>
    <row r="21" spans="2:10" ht="15" hidden="1" customHeight="1">
      <c r="B21" s="77"/>
      <c r="C21" s="77"/>
      <c r="D21" s="77"/>
      <c r="E21" s="77"/>
      <c r="F21" s="77"/>
      <c r="G21" s="77"/>
      <c r="H21" s="77"/>
      <c r="I21" s="77"/>
      <c r="J21" s="77"/>
    </row>
    <row r="22" spans="2:10" ht="15" hidden="1" customHeight="1">
      <c r="B22" s="77"/>
      <c r="C22" s="77"/>
      <c r="D22" s="77"/>
      <c r="E22" s="77"/>
      <c r="F22" s="77"/>
      <c r="G22" s="77"/>
      <c r="H22" s="77"/>
      <c r="I22" s="77"/>
      <c r="J22" s="77"/>
    </row>
    <row r="23" spans="2:10" ht="15" hidden="1" customHeight="1">
      <c r="B23" s="77"/>
      <c r="C23" s="77"/>
      <c r="D23" s="77"/>
      <c r="E23" s="77"/>
      <c r="F23" s="77"/>
      <c r="G23" s="77"/>
      <c r="H23" s="77"/>
      <c r="I23" s="77"/>
      <c r="J23" s="77"/>
    </row>
  </sheetData>
  <mergeCells count="2">
    <mergeCell ref="B15:J23"/>
    <mergeCell ref="A2:M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P11" sqref="P11"/>
    </sheetView>
  </sheetViews>
  <sheetFormatPr defaultRowHeight="15"/>
  <cols>
    <col min="1" max="1" width="17.85546875" customWidth="1"/>
    <col min="3" max="4" width="0" hidden="1" customWidth="1"/>
    <col min="5" max="5" width="12.42578125" hidden="1" customWidth="1"/>
    <col min="10" max="10" width="21.7109375" customWidth="1"/>
    <col min="11" max="11" width="8.140625" customWidth="1"/>
    <col min="12" max="12" width="8" hidden="1" customWidth="1"/>
    <col min="13" max="13" width="9.140625" hidden="1" customWidth="1"/>
  </cols>
  <sheetData>
    <row r="2" spans="1:14" ht="68.25" customHeight="1">
      <c r="A2" s="81" t="s">
        <v>51</v>
      </c>
      <c r="B2" s="82"/>
      <c r="C2" s="82"/>
      <c r="D2" s="82"/>
      <c r="E2" s="82"/>
      <c r="F2" s="82"/>
      <c r="G2" s="82"/>
      <c r="H2" s="82"/>
      <c r="I2" s="82"/>
      <c r="J2" s="83"/>
      <c r="K2" s="83"/>
      <c r="L2" s="83"/>
      <c r="M2" s="84"/>
      <c r="N2" s="5" t="s">
        <v>14</v>
      </c>
    </row>
    <row r="4" spans="1:14" ht="15.75">
      <c r="A4" s="1"/>
      <c r="B4" s="3" t="s">
        <v>27</v>
      </c>
      <c r="C4" s="3"/>
      <c r="D4" s="3"/>
      <c r="E4" s="6"/>
      <c r="F4" s="7" t="s">
        <v>93</v>
      </c>
      <c r="G4" s="8"/>
      <c r="I4" s="27" t="s">
        <v>70</v>
      </c>
    </row>
    <row r="5" spans="1:14">
      <c r="A5" s="1" t="s">
        <v>0</v>
      </c>
      <c r="B5" s="1">
        <v>0</v>
      </c>
      <c r="C5" s="1"/>
      <c r="D5" s="1"/>
      <c r="E5" s="1"/>
      <c r="I5" s="27">
        <v>1</v>
      </c>
    </row>
    <row r="6" spans="1:14">
      <c r="A6" s="1" t="s">
        <v>1</v>
      </c>
      <c r="B6" s="1">
        <v>0</v>
      </c>
      <c r="C6" s="1"/>
      <c r="D6" s="1"/>
      <c r="E6" s="1"/>
      <c r="I6" s="27">
        <v>1</v>
      </c>
    </row>
    <row r="7" spans="1:14">
      <c r="A7" s="1" t="s">
        <v>2</v>
      </c>
      <c r="B7" s="1">
        <v>0</v>
      </c>
      <c r="C7" s="1"/>
      <c r="D7" s="1"/>
      <c r="E7" s="1"/>
      <c r="I7" s="27">
        <v>1</v>
      </c>
    </row>
    <row r="8" spans="1:14">
      <c r="A8" s="1" t="s">
        <v>3</v>
      </c>
      <c r="B8" s="1">
        <v>0</v>
      </c>
      <c r="C8" s="1"/>
      <c r="D8" s="1"/>
      <c r="E8" s="1"/>
      <c r="I8" s="27">
        <v>1</v>
      </c>
    </row>
    <row r="9" spans="1:14">
      <c r="A9" s="1" t="s">
        <v>4</v>
      </c>
      <c r="B9" s="1">
        <v>0</v>
      </c>
      <c r="C9" s="1"/>
      <c r="D9" s="1"/>
      <c r="E9" s="1"/>
      <c r="I9" s="27">
        <v>1</v>
      </c>
    </row>
    <row r="10" spans="1:14">
      <c r="A10" s="1" t="s">
        <v>5</v>
      </c>
      <c r="B10" s="1">
        <v>0</v>
      </c>
      <c r="C10" s="1"/>
      <c r="D10" s="1"/>
      <c r="E10" s="1"/>
      <c r="I10" s="27">
        <v>1</v>
      </c>
    </row>
    <row r="11" spans="1:14">
      <c r="A11" s="1" t="s">
        <v>6</v>
      </c>
      <c r="B11" s="1">
        <v>0</v>
      </c>
      <c r="C11" s="1"/>
      <c r="D11" s="1"/>
      <c r="E11" s="1"/>
      <c r="I11" s="27">
        <v>1</v>
      </c>
    </row>
    <row r="12" spans="1:14">
      <c r="A12" s="1" t="s">
        <v>7</v>
      </c>
      <c r="B12" s="1">
        <v>0</v>
      </c>
      <c r="C12" s="1"/>
      <c r="D12" s="1"/>
      <c r="E12" s="1"/>
      <c r="I12" s="27">
        <v>1</v>
      </c>
    </row>
    <row r="15" spans="1:14" ht="15.75">
      <c r="A15" s="6" t="s">
        <v>53</v>
      </c>
      <c r="B15" s="77" t="s">
        <v>52</v>
      </c>
      <c r="C15" s="77"/>
      <c r="D15" s="77"/>
      <c r="E15" s="77"/>
      <c r="F15" s="77"/>
      <c r="G15" s="77"/>
      <c r="H15" s="77"/>
      <c r="I15" s="77"/>
      <c r="J15" s="77"/>
    </row>
    <row r="16" spans="1:14">
      <c r="B16" s="77"/>
      <c r="C16" s="77"/>
      <c r="D16" s="77"/>
      <c r="E16" s="77"/>
      <c r="F16" s="77"/>
      <c r="G16" s="77"/>
      <c r="H16" s="77"/>
      <c r="I16" s="77"/>
      <c r="J16" s="77"/>
    </row>
    <row r="17" spans="2:10" ht="72" customHeight="1">
      <c r="B17" s="77"/>
      <c r="C17" s="77"/>
      <c r="D17" s="77"/>
      <c r="E17" s="77"/>
      <c r="F17" s="77"/>
      <c r="G17" s="77"/>
      <c r="H17" s="77"/>
      <c r="I17" s="77"/>
      <c r="J17" s="77"/>
    </row>
    <row r="18" spans="2:10" ht="12" hidden="1" customHeight="1">
      <c r="B18" s="77"/>
      <c r="C18" s="77"/>
      <c r="D18" s="77"/>
      <c r="E18" s="77"/>
      <c r="F18" s="77"/>
      <c r="G18" s="77"/>
      <c r="H18" s="77"/>
      <c r="I18" s="77"/>
      <c r="J18" s="77"/>
    </row>
    <row r="19" spans="2:10" ht="15" hidden="1" customHeight="1">
      <c r="B19" s="77"/>
      <c r="C19" s="77"/>
      <c r="D19" s="77"/>
      <c r="E19" s="77"/>
      <c r="F19" s="77"/>
      <c r="G19" s="77"/>
      <c r="H19" s="77"/>
      <c r="I19" s="77"/>
      <c r="J19" s="77"/>
    </row>
    <row r="20" spans="2:10" ht="21" hidden="1" customHeight="1">
      <c r="B20" s="77"/>
      <c r="C20" s="77"/>
      <c r="D20" s="77"/>
      <c r="E20" s="77"/>
      <c r="F20" s="77"/>
      <c r="G20" s="77"/>
      <c r="H20" s="77"/>
      <c r="I20" s="77"/>
      <c r="J20" s="77"/>
    </row>
    <row r="21" spans="2:10" ht="15" hidden="1" customHeight="1">
      <c r="B21" s="77"/>
      <c r="C21" s="77"/>
      <c r="D21" s="77"/>
      <c r="E21" s="77"/>
      <c r="F21" s="77"/>
      <c r="G21" s="77"/>
      <c r="H21" s="77"/>
      <c r="I21" s="77"/>
      <c r="J21" s="77"/>
    </row>
    <row r="22" spans="2:10" ht="15" hidden="1" customHeight="1">
      <c r="B22" s="77"/>
      <c r="C22" s="77"/>
      <c r="D22" s="77"/>
      <c r="E22" s="77"/>
      <c r="F22" s="77"/>
      <c r="G22" s="77"/>
      <c r="H22" s="77"/>
      <c r="I22" s="77"/>
      <c r="J22" s="77"/>
    </row>
    <row r="23" spans="2:10" ht="15" hidden="1" customHeight="1">
      <c r="B23" s="77"/>
      <c r="C23" s="77"/>
      <c r="D23" s="77"/>
      <c r="E23" s="77"/>
      <c r="F23" s="77"/>
      <c r="G23" s="77"/>
      <c r="H23" s="77"/>
      <c r="I23" s="77"/>
      <c r="J23" s="77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J23"/>
  <sheetViews>
    <sheetView workbookViewId="0">
      <selection activeCell="P15" sqref="P15"/>
    </sheetView>
  </sheetViews>
  <sheetFormatPr defaultRowHeight="15"/>
  <cols>
    <col min="1" max="1" width="19.5703125" customWidth="1"/>
    <col min="2" max="2" width="10.7109375" customWidth="1"/>
    <col min="5" max="5" width="8.85546875" customWidth="1"/>
    <col min="9" max="9" width="0" hidden="1" customWidth="1"/>
  </cols>
  <sheetData>
    <row r="2" spans="1:10" ht="34.5" customHeight="1">
      <c r="A2" s="78" t="s">
        <v>54</v>
      </c>
      <c r="B2" s="77"/>
      <c r="C2" s="77"/>
      <c r="D2" s="77"/>
      <c r="E2" s="77"/>
      <c r="F2" s="77"/>
      <c r="G2" s="5" t="s">
        <v>20</v>
      </c>
      <c r="H2" s="9"/>
      <c r="I2" s="10"/>
    </row>
    <row r="3" spans="1:10" ht="15.75" thickBot="1"/>
    <row r="4" spans="1:10" ht="35.25" customHeight="1" thickBot="1">
      <c r="A4" s="1"/>
      <c r="B4" s="38"/>
      <c r="C4" s="3"/>
      <c r="D4" s="12" t="s">
        <v>27</v>
      </c>
      <c r="E4" s="12" t="s">
        <v>28</v>
      </c>
      <c r="F4" s="12"/>
      <c r="G4" s="79" t="s">
        <v>33</v>
      </c>
      <c r="H4" s="80"/>
      <c r="I4" s="80"/>
      <c r="J4" s="27" t="s">
        <v>70</v>
      </c>
    </row>
    <row r="5" spans="1:10">
      <c r="A5" s="1" t="s">
        <v>0</v>
      </c>
      <c r="B5" s="28">
        <v>10513.9</v>
      </c>
      <c r="C5" s="28">
        <v>9624.4</v>
      </c>
      <c r="D5" s="28">
        <v>296.5</v>
      </c>
      <c r="E5" s="28">
        <v>325.3</v>
      </c>
      <c r="F5" s="60">
        <f>(B5/C5)/(D5/E5)</f>
        <v>1.198531749650078</v>
      </c>
      <c r="J5" s="62">
        <v>0</v>
      </c>
    </row>
    <row r="6" spans="1:10">
      <c r="A6" s="1" t="s">
        <v>1</v>
      </c>
      <c r="B6" s="28">
        <v>10513.9</v>
      </c>
      <c r="C6" s="28">
        <v>9624.4</v>
      </c>
      <c r="D6" s="29">
        <v>2795</v>
      </c>
      <c r="E6" s="29">
        <v>2660.1</v>
      </c>
      <c r="F6" s="39">
        <f t="shared" ref="F6:F12" si="0">(B6/C6)/(D6/E6)</f>
        <v>1.0396958933164728</v>
      </c>
      <c r="J6" s="68">
        <v>1</v>
      </c>
    </row>
    <row r="7" spans="1:10">
      <c r="A7" s="1" t="s">
        <v>2</v>
      </c>
      <c r="B7" s="28">
        <v>10513.9</v>
      </c>
      <c r="C7" s="28">
        <v>9624.4</v>
      </c>
      <c r="D7" s="29">
        <v>1948.4</v>
      </c>
      <c r="E7" s="29">
        <v>1788.9</v>
      </c>
      <c r="F7" s="39">
        <f t="shared" si="0"/>
        <v>1.0029935051352021</v>
      </c>
      <c r="J7" s="17">
        <v>1</v>
      </c>
    </row>
    <row r="8" spans="1:10">
      <c r="A8" s="1" t="s">
        <v>3</v>
      </c>
      <c r="B8" s="28">
        <v>10513.9</v>
      </c>
      <c r="C8" s="28">
        <v>9624.4</v>
      </c>
      <c r="D8" s="29">
        <v>881</v>
      </c>
      <c r="E8" s="29">
        <v>646.70000000000005</v>
      </c>
      <c r="F8" s="73">
        <f t="shared" si="0"/>
        <v>0.80189430680372975</v>
      </c>
      <c r="J8" s="17">
        <v>1</v>
      </c>
    </row>
    <row r="9" spans="1:10">
      <c r="A9" s="1" t="s">
        <v>4</v>
      </c>
      <c r="B9" s="28">
        <v>10513.9</v>
      </c>
      <c r="C9" s="28">
        <v>9624.4</v>
      </c>
      <c r="D9" s="29">
        <v>1194.7</v>
      </c>
      <c r="E9" s="29">
        <v>942.8</v>
      </c>
      <c r="F9" s="73">
        <f t="shared" si="0"/>
        <v>0.86208658639787739</v>
      </c>
      <c r="J9" s="17">
        <v>1</v>
      </c>
    </row>
    <row r="10" spans="1:10">
      <c r="A10" s="1" t="s">
        <v>5</v>
      </c>
      <c r="B10" s="28">
        <v>10513.9</v>
      </c>
      <c r="C10" s="28">
        <v>9624.4</v>
      </c>
      <c r="D10" s="29">
        <v>1275.8</v>
      </c>
      <c r="E10" s="29">
        <v>1260.0999999999999</v>
      </c>
      <c r="F10" s="60">
        <f t="shared" si="0"/>
        <v>1.0789780042129036</v>
      </c>
      <c r="J10" s="62">
        <v>0</v>
      </c>
    </row>
    <row r="11" spans="1:10">
      <c r="A11" s="1" t="s">
        <v>6</v>
      </c>
      <c r="B11" s="28">
        <v>10513.9</v>
      </c>
      <c r="C11" s="28">
        <v>9624.4</v>
      </c>
      <c r="D11" s="29">
        <v>826.7</v>
      </c>
      <c r="E11" s="29">
        <v>737.1</v>
      </c>
      <c r="F11" s="39">
        <f t="shared" si="0"/>
        <v>0.97402174180421541</v>
      </c>
      <c r="G11" s="34"/>
      <c r="H11" s="34"/>
      <c r="I11" s="34"/>
      <c r="J11" s="69">
        <v>1</v>
      </c>
    </row>
    <row r="12" spans="1:10">
      <c r="A12" s="1" t="s">
        <v>7</v>
      </c>
      <c r="B12" s="28">
        <v>10513.9</v>
      </c>
      <c r="C12" s="28">
        <v>9624.4</v>
      </c>
      <c r="D12" s="29">
        <v>1295.8</v>
      </c>
      <c r="E12" s="29">
        <v>1263.5</v>
      </c>
      <c r="F12" s="60">
        <f t="shared" si="0"/>
        <v>1.0651909016440497</v>
      </c>
      <c r="G12" s="34"/>
      <c r="H12" s="34"/>
      <c r="I12" s="34"/>
      <c r="J12" s="62">
        <v>0</v>
      </c>
    </row>
    <row r="13" spans="1:10">
      <c r="C13" s="30"/>
    </row>
    <row r="14" spans="1:10" ht="15.75" thickBot="1"/>
    <row r="15" spans="1:10" ht="69" customHeight="1" thickBot="1">
      <c r="A15" s="33"/>
      <c r="B15" s="77" t="s">
        <v>90</v>
      </c>
      <c r="C15" s="77"/>
      <c r="D15" s="77"/>
      <c r="E15" s="77"/>
      <c r="F15" s="77"/>
      <c r="G15" s="77"/>
    </row>
    <row r="16" spans="1:10">
      <c r="B16" s="77"/>
      <c r="C16" s="77"/>
      <c r="D16" s="77"/>
      <c r="E16" s="77"/>
      <c r="F16" s="77"/>
      <c r="G16" s="77"/>
    </row>
    <row r="17" spans="2:7" ht="87" customHeight="1">
      <c r="B17" s="77"/>
      <c r="C17" s="77"/>
      <c r="D17" s="77"/>
      <c r="E17" s="77"/>
      <c r="F17" s="77"/>
      <c r="G17" s="77"/>
    </row>
    <row r="18" spans="2:7" ht="12" hidden="1" customHeight="1">
      <c r="B18" s="77"/>
      <c r="C18" s="77"/>
      <c r="D18" s="77"/>
      <c r="E18" s="77"/>
      <c r="F18" s="77"/>
      <c r="G18" s="77"/>
    </row>
    <row r="19" spans="2:7" hidden="1">
      <c r="B19" s="77"/>
      <c r="C19" s="77"/>
      <c r="D19" s="77"/>
      <c r="E19" s="77"/>
      <c r="F19" s="77"/>
      <c r="G19" s="77"/>
    </row>
    <row r="20" spans="2:7" ht="21" hidden="1" customHeight="1">
      <c r="B20" s="77"/>
      <c r="C20" s="77"/>
      <c r="D20" s="77"/>
      <c r="E20" s="77"/>
      <c r="F20" s="77"/>
      <c r="G20" s="77"/>
    </row>
    <row r="21" spans="2:7" hidden="1">
      <c r="B21" s="77"/>
      <c r="C21" s="77"/>
      <c r="D21" s="77"/>
      <c r="E21" s="77"/>
      <c r="F21" s="77"/>
      <c r="G21" s="77"/>
    </row>
    <row r="22" spans="2:7" hidden="1">
      <c r="B22" s="77"/>
      <c r="C22" s="77"/>
      <c r="D22" s="77"/>
      <c r="E22" s="77"/>
      <c r="F22" s="77"/>
      <c r="G22" s="77"/>
    </row>
    <row r="23" spans="2:7" hidden="1">
      <c r="B23" s="77"/>
      <c r="C23" s="77"/>
      <c r="D23" s="77"/>
      <c r="E23" s="77"/>
      <c r="F23" s="77"/>
      <c r="G23" s="77"/>
    </row>
  </sheetData>
  <mergeCells count="3">
    <mergeCell ref="A2:F2"/>
    <mergeCell ref="G4:I4"/>
    <mergeCell ref="B15:G2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ИТОГИ</vt:lpstr>
      <vt:lpstr>БК1</vt:lpstr>
      <vt:lpstr>БК2</vt:lpstr>
      <vt:lpstr>БК3</vt:lpstr>
      <vt:lpstr>БК4</vt:lpstr>
      <vt:lpstr>БК5</vt:lpstr>
      <vt:lpstr>БК6</vt:lpstr>
      <vt:lpstr>БК7</vt:lpstr>
      <vt:lpstr>ОБП1</vt:lpstr>
      <vt:lpstr>ОБП2</vt:lpstr>
      <vt:lpstr>ОБП3</vt:lpstr>
      <vt:lpstr>ОБП4</vt:lpstr>
      <vt:lpstr>ОБП5</vt:lpstr>
      <vt:lpstr>ОБП6</vt:lpstr>
      <vt:lpstr>МПА1-МПА3</vt:lpstr>
      <vt:lpstr>ИТОГИ!Область_печати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2024-02-12T06:29:40Z</cp:lastPrinted>
  <dcterms:created xsi:type="dcterms:W3CDTF">2017-02-17T02:24:45Z</dcterms:created>
  <dcterms:modified xsi:type="dcterms:W3CDTF">2024-02-19T03:35:53Z</dcterms:modified>
</cp:coreProperties>
</file>