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8640" activeTab="8"/>
  </bookViews>
  <sheets>
    <sheet name="ИТОГИ" sheetId="1" r:id="rId1"/>
    <sheet name="БК1" sheetId="2" r:id="rId2"/>
    <sheet name="БК2" sheetId="3" r:id="rId3"/>
    <sheet name="БК3" sheetId="4" r:id="rId4"/>
    <sheet name="БК4" sheetId="5" r:id="rId5"/>
    <sheet name="БК5" sheetId="6" r:id="rId6"/>
    <sheet name="БК6" sheetId="7" r:id="rId7"/>
    <sheet name="БК7" sheetId="8" r:id="rId8"/>
    <sheet name="ОБП1" sheetId="9" r:id="rId9"/>
    <sheet name="ОБП2" sheetId="10" r:id="rId10"/>
    <sheet name="ОБП3" sheetId="11" r:id="rId11"/>
    <sheet name="ОБП4" sheetId="12" r:id="rId12"/>
    <sheet name="ОБП5" sheetId="13" r:id="rId13"/>
    <sheet name="ОБП6" sheetId="14" r:id="rId14"/>
    <sheet name="МПА1-МПА3" sheetId="15" r:id="rId15"/>
  </sheets>
  <calcPr calcId="125725"/>
</workbook>
</file>

<file path=xl/calcChain.xml><?xml version="1.0" encoding="utf-8"?>
<calcChain xmlns="http://schemas.openxmlformats.org/spreadsheetml/2006/main">
  <c r="G38" i="1"/>
  <c r="G39"/>
  <c r="G40"/>
  <c r="G41"/>
  <c r="G42"/>
  <c r="G43"/>
  <c r="G44"/>
  <c r="G37"/>
  <c r="E38"/>
  <c r="E39"/>
  <c r="E40"/>
  <c r="E41"/>
  <c r="E42"/>
  <c r="E43"/>
  <c r="E44"/>
  <c r="E37"/>
  <c r="D38"/>
  <c r="D39"/>
  <c r="D40"/>
  <c r="D41"/>
  <c r="D42"/>
  <c r="D43"/>
  <c r="D44"/>
  <c r="D37"/>
  <c r="C38"/>
  <c r="C39"/>
  <c r="C40"/>
  <c r="C41"/>
  <c r="C42"/>
  <c r="C43"/>
  <c r="C44"/>
  <c r="C37"/>
  <c r="G29"/>
  <c r="G30"/>
  <c r="G31"/>
  <c r="G32"/>
  <c r="G33"/>
  <c r="G34"/>
  <c r="G35"/>
  <c r="G28"/>
  <c r="E29"/>
  <c r="E30"/>
  <c r="E31"/>
  <c r="E32"/>
  <c r="E33"/>
  <c r="E34"/>
  <c r="E35"/>
  <c r="E28"/>
  <c r="D29"/>
  <c r="D30"/>
  <c r="D31"/>
  <c r="D32"/>
  <c r="D33"/>
  <c r="D34"/>
  <c r="D35"/>
  <c r="D28"/>
  <c r="C29"/>
  <c r="C30"/>
  <c r="C31"/>
  <c r="C32"/>
  <c r="C33"/>
  <c r="C34"/>
  <c r="C35"/>
  <c r="C28"/>
  <c r="E19"/>
  <c r="E20"/>
  <c r="E21"/>
  <c r="G20"/>
  <c r="G21"/>
  <c r="G22"/>
  <c r="G23"/>
  <c r="G24"/>
  <c r="G25"/>
  <c r="G26"/>
  <c r="G19"/>
  <c r="E22"/>
  <c r="E23"/>
  <c r="E24"/>
  <c r="E25"/>
  <c r="E26"/>
  <c r="C20"/>
  <c r="C21"/>
  <c r="C22"/>
  <c r="C23"/>
  <c r="C24"/>
  <c r="C25"/>
  <c r="C26"/>
  <c r="C19"/>
  <c r="F6" i="9"/>
  <c r="F7"/>
  <c r="F8"/>
  <c r="F9"/>
  <c r="F10"/>
  <c r="F11"/>
  <c r="F12"/>
  <c r="F5"/>
  <c r="E6" i="12"/>
  <c r="E7"/>
  <c r="E8"/>
  <c r="E9"/>
  <c r="E10"/>
  <c r="E11"/>
  <c r="E12"/>
  <c r="E5"/>
  <c r="G6" i="10"/>
  <c r="G7"/>
  <c r="G8"/>
  <c r="G9"/>
  <c r="G10"/>
  <c r="G11"/>
  <c r="G12"/>
  <c r="G5"/>
  <c r="E6" i="7"/>
  <c r="E7"/>
  <c r="J8" i="1" s="1"/>
  <c r="E8" i="7"/>
  <c r="E9"/>
  <c r="J10" i="1" s="1"/>
  <c r="E10" i="7"/>
  <c r="E11"/>
  <c r="J12" i="1" s="1"/>
  <c r="E12" i="7"/>
  <c r="E5"/>
  <c r="J6" i="1" s="1"/>
  <c r="E6" i="6"/>
  <c r="E7"/>
  <c r="E8"/>
  <c r="E9"/>
  <c r="E10"/>
  <c r="E11"/>
  <c r="E12"/>
  <c r="E5"/>
  <c r="I6" i="5"/>
  <c r="I7"/>
  <c r="I8"/>
  <c r="I9"/>
  <c r="I10"/>
  <c r="I11"/>
  <c r="I12"/>
  <c r="I5"/>
  <c r="E12" i="4"/>
  <c r="E11"/>
  <c r="E10"/>
  <c r="E9"/>
  <c r="E8"/>
  <c r="E7"/>
  <c r="E6"/>
  <c r="E5"/>
  <c r="E6" i="3"/>
  <c r="E7"/>
  <c r="E8"/>
  <c r="E9"/>
  <c r="E10"/>
  <c r="E11"/>
  <c r="E12"/>
  <c r="E5"/>
  <c r="E6" i="2"/>
  <c r="E7"/>
  <c r="E8"/>
  <c r="E9"/>
  <c r="E10"/>
  <c r="E11"/>
  <c r="E12"/>
  <c r="E5"/>
  <c r="U7" i="1"/>
  <c r="U8"/>
  <c r="U9"/>
  <c r="U10"/>
  <c r="U11"/>
  <c r="U12"/>
  <c r="U13"/>
  <c r="U6"/>
  <c r="N7"/>
  <c r="N8"/>
  <c r="N9"/>
  <c r="N10"/>
  <c r="N11"/>
  <c r="N12"/>
  <c r="N13"/>
  <c r="N6"/>
  <c r="V13" l="1"/>
  <c r="V12"/>
  <c r="V11"/>
  <c r="V10"/>
  <c r="V9"/>
  <c r="V8"/>
  <c r="V7"/>
  <c r="V6"/>
  <c r="J13"/>
  <c r="J11"/>
  <c r="J9"/>
  <c r="J7"/>
</calcChain>
</file>

<file path=xl/sharedStrings.xml><?xml version="1.0" encoding="utf-8"?>
<sst xmlns="http://schemas.openxmlformats.org/spreadsheetml/2006/main" count="344" uniqueCount="100">
  <si>
    <t>Александровский</t>
  </si>
  <si>
    <t>Боготольский</t>
  </si>
  <si>
    <t>Б-Косульский</t>
  </si>
  <si>
    <t>Вагинский</t>
  </si>
  <si>
    <t>Критовский</t>
  </si>
  <si>
    <t>КР.Заводский</t>
  </si>
  <si>
    <t>Чайковский</t>
  </si>
  <si>
    <t>Юрьевский</t>
  </si>
  <si>
    <t>БК1</t>
  </si>
  <si>
    <t>БК3</t>
  </si>
  <si>
    <t>БК2</t>
  </si>
  <si>
    <t>БК4</t>
  </si>
  <si>
    <t>БК5</t>
  </si>
  <si>
    <t>БК6</t>
  </si>
  <si>
    <t>БК7</t>
  </si>
  <si>
    <t>ИТОГО по 1</t>
  </si>
  <si>
    <t>МПА1</t>
  </si>
  <si>
    <t>МПА2</t>
  </si>
  <si>
    <t>МПА3</t>
  </si>
  <si>
    <t>ИТОГО по 2</t>
  </si>
  <si>
    <t>ОБП1</t>
  </si>
  <si>
    <t>ОБП2</t>
  </si>
  <si>
    <t>ОБП3</t>
  </si>
  <si>
    <t>ОБП4</t>
  </si>
  <si>
    <t>ОБП5</t>
  </si>
  <si>
    <t>ОБП6</t>
  </si>
  <si>
    <t>ИТОГО по 3</t>
  </si>
  <si>
    <t>А</t>
  </si>
  <si>
    <t>Б</t>
  </si>
  <si>
    <t>В</t>
  </si>
  <si>
    <t>А / (Б + В)</t>
  </si>
  <si>
    <t>Отношение объема заимствований муниципального образования к сумме, направляемой на финансирование дефицита бюджета и (или) погашение долговых обязательств муниципального образования</t>
  </si>
  <si>
    <t>&lt;= 1</t>
  </si>
  <si>
    <t>критерий &lt;= 1</t>
  </si>
  <si>
    <t>Отношение объема муниципального долга муниципального образования к общему годовому объему доходов бюджета муниципального образования без учета объема безвозмездных поступлений и (или) поступлений налоговых доходов по дополнительным нормативам отчислений</t>
  </si>
  <si>
    <t>А / (Б - В)</t>
  </si>
  <si>
    <t>Отношение объема расходов на обслуживание муниципального долга муниципального образования к объему расходов бюджета муниципального образования, 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</si>
  <si>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расходов на обслуживание муниципального долга муниципального образования в отчетном финансовом году,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-общий объем расходов бюджета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-объем расходов, которые осуществляются за счет субвенций, предоставляемых из бюджетов бюджетной системы Российской Федерации в отчетном финансовом году</t>
    </r>
  </si>
  <si>
    <t>(А - Б - В - Г) / (Д - Е), при Б &gt; 0, В &gt; 0, Г &gt; 0, иначе А / (Д - Е)</t>
  </si>
  <si>
    <t>Г</t>
  </si>
  <si>
    <t>Д</t>
  </si>
  <si>
    <t>Е</t>
  </si>
  <si>
    <t>А / (Д - Е)</t>
  </si>
  <si>
    <t>(А - Б - В - Г) / (Д - Е) при Б &gt; 0, В &gt; 0, Г &gt; 0</t>
  </si>
  <si>
    <t>критерий &lt;= 0,10</t>
  </si>
  <si>
    <t>Объем муниципальных гарантий муниципального образования (для муниципальных образований - получателей дотации из районного фонда финансовой поддержки поселений (или заменяющего дотацию дополнительного норматива отчислений от налога на доходы физических лиц)</t>
  </si>
  <si>
    <t>критерий &lt;= 0,15</t>
  </si>
  <si>
    <t>критерий -</t>
  </si>
  <si>
    <t xml:space="preserve">А / Б 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</si>
  <si>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муниципальных гарантий муниципального образования в отчетном финансовом году,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-общий объем расходов бюджета муниципального образования в отчетном финансовом году</t>
    </r>
  </si>
  <si>
    <t>Отношение среднего размера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год, к нормативам формирования расходов на оплату труда, установленным Постановлением Совета администрации Красноярского края от 29.12.2007 N 512-п "О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служащих"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</si>
  <si>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-средний размер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 в отчетном финансовом году,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-норматив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муниципальных служащих муниципального образования, рассчитанный в соответствии с установленным порядком в отчетном финансовом году</t>
    </r>
  </si>
  <si>
    <t>Установление и исполнение расходных обязательств, не связанных с решением вопросов, отнесенных Конституцией Российской Федерации, федеральными законами, законами Красноярского края к полномочиям органов местного самоуправления муниципальных образований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</si>
  <si>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средств бюджета муниципального образования, предусмотренных на исполнение расходных обязательств, не связанных с решением вопросов, отнесенных Конституцией Российской Федерации, федеральными законами, законами Красноярского края к полномочиям органов местного самоуправления муниципальных образований в отчетном финансовом году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/>
    </r>
  </si>
  <si>
    <t xml:space="preserve">А  </t>
  </si>
  <si>
    <t>Темп роста налоговых и неналоговых доходов бюджета муниципального образования</t>
  </si>
  <si>
    <t>Отношение темпа роста расходов бюджета муниципального образования на содержание органов местного самоуправления от темпа роста расходов бюджета</t>
  </si>
  <si>
    <t>(А / Б) / (В / Г)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</si>
  <si>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</si>
  <si>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 на конец отчетного финансового года</t>
  </si>
  <si>
    <t>критерий  0,0</t>
  </si>
  <si>
    <t>Отношение просроченной кредиторской задолженности бюджета муниципального образования к объему расходов бюджета муниципального образования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</si>
  <si>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-размер кредиторской задолженности бюджета муниципального образования на конец отчетного финансового года,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-общий объем расходов бюджета муниципального образования в очередном финансовом году</t>
    </r>
  </si>
  <si>
    <t>Размещение на официальном сайте Боготольского района решения о бюджете (с учетом всех внесенных изменений)</t>
  </si>
  <si>
    <t>критерий  да</t>
  </si>
  <si>
    <t>на официальном сайте Боготольского района размещено решение о бюджете (с учетом всех внесенных изменений) на отчетный финансовый год (на отчетный финансовой год и плановый период)</t>
  </si>
  <si>
    <t>Размещение нормативных правовых актов, документов и материалов, указанных в индикаторах МПА1 – МПА3 на официальном сайте Боготольского района</t>
  </si>
  <si>
    <t>критерий да</t>
  </si>
  <si>
    <t>превышение норматива</t>
  </si>
  <si>
    <t>критерий</t>
  </si>
  <si>
    <t>&lt;= 0,15</t>
  </si>
  <si>
    <t>&lt;= 0,10</t>
  </si>
  <si>
    <t xml:space="preserve"> -</t>
  </si>
  <si>
    <t>да</t>
  </si>
  <si>
    <t>&lt;= 0,02</t>
  </si>
  <si>
    <t>ВСЕГО</t>
  </si>
  <si>
    <t>значение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</si>
  <si>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заимствований муниципального образования в отчетном финансовом году,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-сумма, направляемая в отчетном финансовом году на финансирование дефицита бюджета муниципального образования,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-сумма, направляемая в отчетном финансовом году на погашение долговых обязательств муниципального образования</t>
    </r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</si>
  <si>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муниципального долга муниципального образования на конец отчетного финансового года,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-общий объем доходов бюджета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-объем безвозмездных поступлений и (или) поступлений налоговых доходов по дополнительным нормативам отчислений в отчетном финансовом году</t>
    </r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</si>
  <si>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-размер дефицита бюджета муниципального образования на конец отчетного финансового года,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-объем поступлений от продажи акций и иных форм участия в капитале, находящихся в собственности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-величина снижения остатков средств на счетах по учету средств бюджета муниципального образования в отчетном финансовом году,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Г</t>
    </r>
    <r>
      <rPr>
        <sz val="11"/>
        <color theme="1"/>
        <rFont val="Calibri"/>
        <family val="2"/>
        <charset val="204"/>
        <scheme val="minor"/>
      </rPr>
      <t xml:space="preserve">-разница между полученными и погашенными муниципальным образованием бюджетными кредитами, предоставленными местному бюджету другими бюджетами бюджетной системы Российской Федерации в отчетном финансовом году,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Д</t>
    </r>
    <r>
      <rPr>
        <sz val="11"/>
        <color theme="1"/>
        <rFont val="Calibri"/>
        <family val="2"/>
        <charset val="204"/>
        <scheme val="minor"/>
      </rPr>
      <t xml:space="preserve">- общий объем доходов бюджета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Е</t>
    </r>
    <r>
      <rPr>
        <sz val="11"/>
        <color theme="1"/>
        <rFont val="Calibri"/>
        <family val="2"/>
        <charset val="204"/>
        <scheme val="minor"/>
      </rPr>
      <t>- объем безвозмездных поступлений и (или) поступлений налоговых доходов по дополнительным нормативам отчислений в отчетном финансовом году</t>
    </r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</si>
  <si>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расходов бюджета на содержание органов местного самоуправления i-го муниципального образования в отчетном финансовом году,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-объем расходов бюджета на содержание органов местного самоуправления i-го муниципального образования в финансовом году, предшествующем отчетному финансовому году,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 xml:space="preserve"> - объем расходов бюджета i-го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Г</t>
    </r>
    <r>
      <rPr>
        <sz val="11"/>
        <color theme="1"/>
        <rFont val="Calibri"/>
        <family val="2"/>
        <charset val="204"/>
        <scheme val="minor"/>
      </rPr>
      <t xml:space="preserve"> - объем расходов бюджета i-го муниципального образования в финансовом году, предшествующем отчетному финансовому году</t>
    </r>
  </si>
  <si>
    <t>мпа1</t>
  </si>
  <si>
    <t>мпа2</t>
  </si>
  <si>
    <t>мпа3</t>
  </si>
  <si>
    <t>нет</t>
  </si>
  <si>
    <t>3 степень</t>
  </si>
  <si>
    <t>2 степень</t>
  </si>
  <si>
    <t>1 степень</t>
  </si>
  <si>
    <t>БК1-БК7</t>
  </si>
  <si>
    <t>МПА1-МПА3</t>
  </si>
  <si>
    <t>ОБП1-ОБП6</t>
  </si>
  <si>
    <t>место в рейтинге</t>
  </si>
  <si>
    <t>информация с сайта</t>
  </si>
  <si>
    <t>Наличие МПА, устанавливающего порядок и требования проведения публичных слушаний по проекту сельского бюджета на 2016 год и плановый период 2017-2018 г.г.</t>
  </si>
  <si>
    <t>критерий - предоставлен в ФУ</t>
  </si>
  <si>
    <t>Наличие МПА, устанавливающего нормативы финансовых затрат на оказание муниципальных услуг в сфере культуры</t>
  </si>
  <si>
    <t>Наличие МПА, утверждающий перечень муниципальных программ, реализуемых в сельсовете в 2016 г.</t>
  </si>
  <si>
    <t>нормативные правовые акты, документы и материалы, указанные в индикаторах МПА1 – МПА3 размещены на официальном сайте Боготольского района (проверка ссылок на 23.03.2017 г.)</t>
  </si>
  <si>
    <t>Копии НПА, указанных в индикаторах МПА1 – МПА3 предоставлены в ФУ</t>
  </si>
  <si>
    <r>
      <t xml:space="preserve">               -объем налоговых и неналоговых доходов бюджетов муниципальных образований Боготольского района в отчетном финансовом году,                -объем налоговых и неналоговых доходов бюджетов муниципальный образований Боготольского района в финансовом году, предшествующем отчетному,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А</t>
    </r>
    <r>
      <rPr>
        <sz val="11"/>
        <color theme="1"/>
        <rFont val="Calibri"/>
        <family val="2"/>
        <charset val="204"/>
        <scheme val="minor"/>
      </rPr>
      <t xml:space="preserve">- объем налоговых и неналоговых доходов бюджета муниципального образования в отчетном финансовом году,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 объем налоговых и неналоговых доходов бюджета муниципального образования в финансовом году, предшествующем отчетному</t>
    </r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</si>
</sst>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2" borderId="0" xfId="0" applyFont="1" applyFill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0" fontId="3" fillId="4" borderId="0" xfId="0" applyFont="1" applyFill="1"/>
    <xf numFmtId="0" fontId="0" fillId="4" borderId="0" xfId="0" applyFill="1"/>
    <xf numFmtId="0" fontId="4" fillId="0" borderId="2" xfId="0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4" borderId="1" xfId="0" applyFill="1" applyBorder="1"/>
    <xf numFmtId="0" fontId="0" fillId="0" borderId="1" xfId="0" applyFont="1" applyBorder="1" applyAlignment="1">
      <alignment horizontal="center"/>
    </xf>
    <xf numFmtId="0" fontId="4" fillId="2" borderId="4" xfId="0" applyFont="1" applyFill="1" applyBorder="1" applyAlignment="1">
      <alignment vertical="top" wrapText="1"/>
    </xf>
    <xf numFmtId="2" fontId="0" fillId="0" borderId="1" xfId="0" applyNumberFormat="1" applyBorder="1"/>
    <xf numFmtId="2" fontId="0" fillId="3" borderId="1" xfId="0" applyNumberFormat="1" applyFill="1" applyBorder="1"/>
    <xf numFmtId="2" fontId="0" fillId="4" borderId="1" xfId="0" applyNumberFormat="1" applyFill="1" applyBorder="1"/>
    <xf numFmtId="2" fontId="0" fillId="0" borderId="1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2" fontId="0" fillId="5" borderId="1" xfId="0" applyNumberFormat="1" applyFill="1" applyBorder="1"/>
    <xf numFmtId="1" fontId="0" fillId="0" borderId="1" xfId="0" applyNumberForma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6" borderId="1" xfId="0" applyFont="1" applyFill="1" applyBorder="1" applyAlignment="1">
      <alignment horizontal="center" wrapText="1"/>
    </xf>
    <xf numFmtId="1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8" borderId="1" xfId="0" applyFill="1" applyBorder="1"/>
    <xf numFmtId="1" fontId="0" fillId="0" borderId="1" xfId="0" applyNumberFormat="1" applyBorder="1"/>
    <xf numFmtId="0" fontId="0" fillId="9" borderId="1" xfId="0" applyFill="1" applyBorder="1"/>
    <xf numFmtId="0" fontId="0" fillId="8" borderId="1" xfId="0" applyFill="1" applyBorder="1" applyAlignment="1">
      <alignment wrapText="1"/>
    </xf>
    <xf numFmtId="1" fontId="0" fillId="4" borderId="1" xfId="0" applyNumberFormat="1" applyFill="1" applyBorder="1"/>
    <xf numFmtId="1" fontId="0" fillId="9" borderId="1" xfId="0" applyNumberFormat="1" applyFill="1" applyBorder="1"/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3" borderId="5" xfId="0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3" fillId="0" borderId="5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5" fillId="0" borderId="1" xfId="0" applyFont="1" applyBorder="1" applyAlignment="1">
      <alignment wrapText="1"/>
    </xf>
    <xf numFmtId="0" fontId="3" fillId="4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695325</xdr:colOff>
      <xdr:row>14</xdr:row>
      <xdr:rowOff>742950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3571875"/>
          <a:ext cx="695325" cy="7429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307731</xdr:colOff>
      <xdr:row>3</xdr:row>
      <xdr:rowOff>190500</xdr:rowOff>
    </xdr:to>
    <xdr:pic>
      <xdr:nvPicPr>
        <xdr:cNvPr id="9219" name="Рисунок 38" descr="base_23675_169328_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4925" y="866775"/>
          <a:ext cx="307731" cy="1905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333375</xdr:colOff>
      <xdr:row>3</xdr:row>
      <xdr:rowOff>200025</xdr:rowOff>
    </xdr:to>
    <xdr:pic>
      <xdr:nvPicPr>
        <xdr:cNvPr id="5" name="Рисунок 4" descr="base_23675_169328_7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19300" y="866775"/>
          <a:ext cx="3333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14</xdr:row>
      <xdr:rowOff>38100</xdr:rowOff>
    </xdr:from>
    <xdr:to>
      <xdr:col>1</xdr:col>
      <xdr:colOff>374406</xdr:colOff>
      <xdr:row>14</xdr:row>
      <xdr:rowOff>228600</xdr:rowOff>
    </xdr:to>
    <xdr:pic>
      <xdr:nvPicPr>
        <xdr:cNvPr id="6" name="Рисунок 38" descr="base_23675_169328_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1600" y="3267075"/>
          <a:ext cx="307731" cy="1905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457200</xdr:colOff>
      <xdr:row>14</xdr:row>
      <xdr:rowOff>447675</xdr:rowOff>
    </xdr:from>
    <xdr:to>
      <xdr:col>4</xdr:col>
      <xdr:colOff>180975</xdr:colOff>
      <xdr:row>14</xdr:row>
      <xdr:rowOff>647700</xdr:rowOff>
    </xdr:to>
    <xdr:pic>
      <xdr:nvPicPr>
        <xdr:cNvPr id="7" name="Рисунок 6" descr="base_23675_169328_7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86100" y="3676650"/>
          <a:ext cx="3333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4"/>
  <sheetViews>
    <sheetView topLeftCell="B4" workbookViewId="0">
      <selection activeCell="N31" sqref="N31"/>
    </sheetView>
  </sheetViews>
  <sheetFormatPr defaultRowHeight="15"/>
  <cols>
    <col min="1" max="1" width="5.5703125" hidden="1" customWidth="1"/>
    <col min="2" max="2" width="16.85546875" customWidth="1"/>
    <col min="3" max="3" width="7.42578125" customWidth="1"/>
    <col min="4" max="4" width="5.42578125" customWidth="1"/>
    <col min="5" max="5" width="6.85546875" customWidth="1"/>
    <col min="6" max="6" width="6.42578125" customWidth="1"/>
    <col min="7" max="7" width="6.140625" customWidth="1"/>
    <col min="8" max="8" width="4.5703125" style="10" customWidth="1"/>
    <col min="9" max="9" width="10" customWidth="1"/>
    <col min="11" max="11" width="6.7109375" style="10" customWidth="1"/>
    <col min="12" max="13" width="6.42578125" style="10" customWidth="1"/>
    <col min="15" max="16" width="9.140625" style="10"/>
    <col min="19" max="20" width="9.140625" style="10"/>
  </cols>
  <sheetData>
    <row r="1" spans="2:22" hidden="1"/>
    <row r="2" spans="2:22" hidden="1"/>
    <row r="3" spans="2:22" hidden="1"/>
    <row r="5" spans="2:22" ht="30">
      <c r="B5" s="1"/>
      <c r="C5" s="3" t="s">
        <v>8</v>
      </c>
      <c r="D5" s="3" t="s">
        <v>10</v>
      </c>
      <c r="E5" s="3" t="s">
        <v>9</v>
      </c>
      <c r="F5" s="3" t="s">
        <v>11</v>
      </c>
      <c r="G5" s="3" t="s">
        <v>12</v>
      </c>
      <c r="H5" s="22" t="s">
        <v>13</v>
      </c>
      <c r="I5" s="3" t="s">
        <v>14</v>
      </c>
      <c r="J5" s="31" t="s">
        <v>15</v>
      </c>
      <c r="K5" s="22" t="s">
        <v>16</v>
      </c>
      <c r="L5" s="22" t="s">
        <v>17</v>
      </c>
      <c r="M5" s="22" t="s">
        <v>18</v>
      </c>
      <c r="N5" s="31" t="s">
        <v>19</v>
      </c>
      <c r="O5" s="15" t="s">
        <v>20</v>
      </c>
      <c r="P5" s="15" t="s">
        <v>21</v>
      </c>
      <c r="Q5" s="1" t="s">
        <v>22</v>
      </c>
      <c r="R5" s="1" t="s">
        <v>23</v>
      </c>
      <c r="S5" s="15" t="s">
        <v>24</v>
      </c>
      <c r="T5" s="15" t="s">
        <v>25</v>
      </c>
      <c r="U5" s="31" t="s">
        <v>26</v>
      </c>
      <c r="V5" s="34" t="s">
        <v>75</v>
      </c>
    </row>
    <row r="6" spans="2:22">
      <c r="B6" s="1" t="s">
        <v>0</v>
      </c>
      <c r="C6" s="3">
        <v>1</v>
      </c>
      <c r="D6" s="3">
        <v>1</v>
      </c>
      <c r="E6" s="3">
        <v>1</v>
      </c>
      <c r="F6" s="25">
        <v>0</v>
      </c>
      <c r="G6" s="3">
        <v>1</v>
      </c>
      <c r="H6" s="26">
        <v>1</v>
      </c>
      <c r="I6" s="3">
        <v>1</v>
      </c>
      <c r="J6" s="32">
        <f>C6+D6+E6+F6+G6+H6+I6</f>
        <v>6</v>
      </c>
      <c r="K6" s="22">
        <v>0</v>
      </c>
      <c r="L6" s="22">
        <v>1</v>
      </c>
      <c r="M6" s="22">
        <v>1</v>
      </c>
      <c r="N6" s="33">
        <f>K6+L6+M6</f>
        <v>2</v>
      </c>
      <c r="O6" s="15">
        <v>1</v>
      </c>
      <c r="P6" s="15">
        <v>0</v>
      </c>
      <c r="Q6" s="1">
        <v>1</v>
      </c>
      <c r="R6" s="1">
        <v>1</v>
      </c>
      <c r="S6" s="15">
        <v>1</v>
      </c>
      <c r="T6" s="15">
        <v>0</v>
      </c>
      <c r="U6" s="33">
        <f>O6+P6+Q6+R6+S6+T6</f>
        <v>4</v>
      </c>
      <c r="V6" s="35">
        <f>J6+N6+U6</f>
        <v>12</v>
      </c>
    </row>
    <row r="7" spans="2:22">
      <c r="B7" s="1" t="s">
        <v>1</v>
      </c>
      <c r="C7" s="3">
        <v>1</v>
      </c>
      <c r="D7" s="3">
        <v>1</v>
      </c>
      <c r="E7" s="3">
        <v>1</v>
      </c>
      <c r="F7" s="25">
        <v>0</v>
      </c>
      <c r="G7" s="3">
        <v>1</v>
      </c>
      <c r="H7" s="26">
        <v>0</v>
      </c>
      <c r="I7" s="3">
        <v>1</v>
      </c>
      <c r="J7" s="32">
        <f t="shared" ref="J7:J13" si="0">C7+D7+E7+F7+G7+H7+I7</f>
        <v>5</v>
      </c>
      <c r="K7" s="22">
        <v>1</v>
      </c>
      <c r="L7" s="22">
        <v>1</v>
      </c>
      <c r="M7" s="22">
        <v>0</v>
      </c>
      <c r="N7" s="33">
        <f t="shared" ref="N7:N13" si="1">K7+L7+M7</f>
        <v>2</v>
      </c>
      <c r="O7" s="15">
        <v>1</v>
      </c>
      <c r="P7" s="15">
        <v>0</v>
      </c>
      <c r="Q7" s="1">
        <v>1</v>
      </c>
      <c r="R7" s="1">
        <v>1</v>
      </c>
      <c r="S7" s="15">
        <v>1</v>
      </c>
      <c r="T7" s="15">
        <v>0</v>
      </c>
      <c r="U7" s="33">
        <f t="shared" ref="U7:U13" si="2">O7+P7+Q7+R7+S7+T7</f>
        <v>4</v>
      </c>
      <c r="V7" s="35">
        <f t="shared" ref="V7:V13" si="3">J7+N7+U7</f>
        <v>11</v>
      </c>
    </row>
    <row r="8" spans="2:22">
      <c r="B8" s="1" t="s">
        <v>2</v>
      </c>
      <c r="C8" s="3">
        <v>1</v>
      </c>
      <c r="D8" s="3">
        <v>1</v>
      </c>
      <c r="E8" s="3">
        <v>1</v>
      </c>
      <c r="F8" s="25">
        <v>1</v>
      </c>
      <c r="G8" s="3">
        <v>1</v>
      </c>
      <c r="H8" s="26">
        <v>1</v>
      </c>
      <c r="I8" s="3">
        <v>1</v>
      </c>
      <c r="J8" s="32">
        <f t="shared" si="0"/>
        <v>7</v>
      </c>
      <c r="K8" s="22">
        <v>0</v>
      </c>
      <c r="L8" s="22">
        <v>1</v>
      </c>
      <c r="M8" s="22">
        <v>1</v>
      </c>
      <c r="N8" s="33">
        <f t="shared" si="1"/>
        <v>2</v>
      </c>
      <c r="O8" s="15">
        <v>0</v>
      </c>
      <c r="P8" s="15">
        <v>1</v>
      </c>
      <c r="Q8" s="1">
        <v>1</v>
      </c>
      <c r="R8" s="1">
        <v>1</v>
      </c>
      <c r="S8" s="15">
        <v>1</v>
      </c>
      <c r="T8" s="15">
        <v>0</v>
      </c>
      <c r="U8" s="33">
        <f t="shared" si="2"/>
        <v>4</v>
      </c>
      <c r="V8" s="35">
        <f t="shared" si="3"/>
        <v>13</v>
      </c>
    </row>
    <row r="9" spans="2:22">
      <c r="B9" s="1" t="s">
        <v>3</v>
      </c>
      <c r="C9" s="3">
        <v>1</v>
      </c>
      <c r="D9" s="3">
        <v>1</v>
      </c>
      <c r="E9" s="3">
        <v>1</v>
      </c>
      <c r="F9" s="25">
        <v>1</v>
      </c>
      <c r="G9" s="3">
        <v>1</v>
      </c>
      <c r="H9" s="26">
        <v>1</v>
      </c>
      <c r="I9" s="3">
        <v>1</v>
      </c>
      <c r="J9" s="32">
        <f t="shared" si="0"/>
        <v>7</v>
      </c>
      <c r="K9" s="22">
        <v>0</v>
      </c>
      <c r="L9" s="22">
        <v>1</v>
      </c>
      <c r="M9" s="22">
        <v>1</v>
      </c>
      <c r="N9" s="33">
        <f t="shared" si="1"/>
        <v>2</v>
      </c>
      <c r="O9" s="15">
        <v>1</v>
      </c>
      <c r="P9" s="15">
        <v>0</v>
      </c>
      <c r="Q9" s="1">
        <v>1</v>
      </c>
      <c r="R9" s="1">
        <v>1</v>
      </c>
      <c r="S9" s="15">
        <v>1</v>
      </c>
      <c r="T9" s="15">
        <v>0</v>
      </c>
      <c r="U9" s="33">
        <f t="shared" si="2"/>
        <v>4</v>
      </c>
      <c r="V9" s="35">
        <f t="shared" si="3"/>
        <v>13</v>
      </c>
    </row>
    <row r="10" spans="2:22">
      <c r="B10" s="1" t="s">
        <v>4</v>
      </c>
      <c r="C10" s="3">
        <v>1</v>
      </c>
      <c r="D10" s="3">
        <v>1</v>
      </c>
      <c r="E10" s="3">
        <v>1</v>
      </c>
      <c r="F10" s="25">
        <v>1</v>
      </c>
      <c r="G10" s="3">
        <v>1</v>
      </c>
      <c r="H10" s="26">
        <v>1</v>
      </c>
      <c r="I10" s="3">
        <v>1</v>
      </c>
      <c r="J10" s="32">
        <f t="shared" si="0"/>
        <v>7</v>
      </c>
      <c r="K10" s="22">
        <v>1</v>
      </c>
      <c r="L10" s="22">
        <v>1</v>
      </c>
      <c r="M10" s="22">
        <v>1</v>
      </c>
      <c r="N10" s="33">
        <f t="shared" si="1"/>
        <v>3</v>
      </c>
      <c r="O10" s="15">
        <v>1</v>
      </c>
      <c r="P10" s="15">
        <v>0</v>
      </c>
      <c r="Q10" s="1">
        <v>1</v>
      </c>
      <c r="R10" s="1">
        <v>1</v>
      </c>
      <c r="S10" s="15">
        <v>1</v>
      </c>
      <c r="T10" s="15">
        <v>0</v>
      </c>
      <c r="U10" s="33">
        <f t="shared" si="2"/>
        <v>4</v>
      </c>
      <c r="V10" s="35">
        <f t="shared" si="3"/>
        <v>14</v>
      </c>
    </row>
    <row r="11" spans="2:22">
      <c r="B11" s="1" t="s">
        <v>5</v>
      </c>
      <c r="C11" s="3">
        <v>1</v>
      </c>
      <c r="D11" s="3">
        <v>1</v>
      </c>
      <c r="E11" s="3">
        <v>1</v>
      </c>
      <c r="F11" s="25">
        <v>0</v>
      </c>
      <c r="G11" s="3">
        <v>1</v>
      </c>
      <c r="H11" s="26">
        <v>1</v>
      </c>
      <c r="I11" s="3">
        <v>1</v>
      </c>
      <c r="J11" s="32">
        <f t="shared" si="0"/>
        <v>6</v>
      </c>
      <c r="K11" s="22">
        <v>0</v>
      </c>
      <c r="L11" s="22">
        <v>1</v>
      </c>
      <c r="M11" s="22">
        <v>1</v>
      </c>
      <c r="N11" s="33">
        <f t="shared" si="1"/>
        <v>2</v>
      </c>
      <c r="O11" s="15">
        <v>0</v>
      </c>
      <c r="P11" s="15">
        <v>0</v>
      </c>
      <c r="Q11" s="1">
        <v>1</v>
      </c>
      <c r="R11" s="1">
        <v>1</v>
      </c>
      <c r="S11" s="15">
        <v>0</v>
      </c>
      <c r="T11" s="15">
        <v>0</v>
      </c>
      <c r="U11" s="33">
        <f t="shared" si="2"/>
        <v>2</v>
      </c>
      <c r="V11" s="35">
        <f t="shared" si="3"/>
        <v>10</v>
      </c>
    </row>
    <row r="12" spans="2:22">
      <c r="B12" s="1" t="s">
        <v>6</v>
      </c>
      <c r="C12" s="3">
        <v>1</v>
      </c>
      <c r="D12" s="3">
        <v>1</v>
      </c>
      <c r="E12" s="3">
        <v>1</v>
      </c>
      <c r="F12" s="25">
        <v>0</v>
      </c>
      <c r="G12" s="3">
        <v>1</v>
      </c>
      <c r="H12" s="26">
        <v>1</v>
      </c>
      <c r="I12" s="3">
        <v>1</v>
      </c>
      <c r="J12" s="32">
        <f t="shared" si="0"/>
        <v>6</v>
      </c>
      <c r="K12" s="22">
        <v>1</v>
      </c>
      <c r="L12" s="22">
        <v>1</v>
      </c>
      <c r="M12" s="22">
        <v>1</v>
      </c>
      <c r="N12" s="33">
        <f t="shared" si="1"/>
        <v>3</v>
      </c>
      <c r="O12" s="15">
        <v>0</v>
      </c>
      <c r="P12" s="15">
        <v>1</v>
      </c>
      <c r="Q12" s="1">
        <v>1</v>
      </c>
      <c r="R12" s="1">
        <v>1</v>
      </c>
      <c r="S12" s="15">
        <v>1</v>
      </c>
      <c r="T12" s="15">
        <v>0</v>
      </c>
      <c r="U12" s="33">
        <f t="shared" si="2"/>
        <v>4</v>
      </c>
      <c r="V12" s="35">
        <f t="shared" si="3"/>
        <v>13</v>
      </c>
    </row>
    <row r="13" spans="2:22">
      <c r="B13" s="1" t="s">
        <v>7</v>
      </c>
      <c r="C13" s="3">
        <v>1</v>
      </c>
      <c r="D13" s="3">
        <v>1</v>
      </c>
      <c r="E13" s="3">
        <v>1</v>
      </c>
      <c r="F13" s="25">
        <v>1</v>
      </c>
      <c r="G13" s="3">
        <v>1</v>
      </c>
      <c r="H13" s="26">
        <v>1</v>
      </c>
      <c r="I13" s="3">
        <v>1</v>
      </c>
      <c r="J13" s="32">
        <f t="shared" si="0"/>
        <v>7</v>
      </c>
      <c r="K13" s="22">
        <v>1</v>
      </c>
      <c r="L13" s="22">
        <v>1</v>
      </c>
      <c r="M13" s="22">
        <v>1</v>
      </c>
      <c r="N13" s="33">
        <f t="shared" si="1"/>
        <v>3</v>
      </c>
      <c r="O13" s="15">
        <v>1</v>
      </c>
      <c r="P13" s="15">
        <v>0</v>
      </c>
      <c r="Q13" s="1">
        <v>1</v>
      </c>
      <c r="R13" s="1">
        <v>1</v>
      </c>
      <c r="S13" s="15">
        <v>0</v>
      </c>
      <c r="T13" s="15">
        <v>1</v>
      </c>
      <c r="U13" s="33">
        <f t="shared" si="2"/>
        <v>4</v>
      </c>
      <c r="V13" s="35">
        <f t="shared" si="3"/>
        <v>14</v>
      </c>
    </row>
    <row r="14" spans="2:22" s="30" customFormat="1">
      <c r="B14" s="27" t="s">
        <v>69</v>
      </c>
      <c r="C14" s="28" t="s">
        <v>32</v>
      </c>
      <c r="D14" s="28" t="s">
        <v>32</v>
      </c>
      <c r="E14" s="28" t="s">
        <v>70</v>
      </c>
      <c r="F14" s="28" t="s">
        <v>71</v>
      </c>
      <c r="G14" s="28" t="s">
        <v>72</v>
      </c>
      <c r="H14" s="28" t="s">
        <v>72</v>
      </c>
      <c r="I14" s="28" t="s">
        <v>72</v>
      </c>
      <c r="J14" s="29">
        <v>7</v>
      </c>
      <c r="K14" s="28" t="s">
        <v>73</v>
      </c>
      <c r="L14" s="28" t="s">
        <v>73</v>
      </c>
      <c r="M14" s="28" t="s">
        <v>73</v>
      </c>
      <c r="N14" s="28">
        <v>3</v>
      </c>
      <c r="O14" s="28" t="s">
        <v>32</v>
      </c>
      <c r="P14" s="28" t="s">
        <v>32</v>
      </c>
      <c r="Q14" s="28">
        <v>0</v>
      </c>
      <c r="R14" s="28" t="s">
        <v>74</v>
      </c>
      <c r="S14" s="28" t="s">
        <v>73</v>
      </c>
      <c r="T14" s="28" t="s">
        <v>73</v>
      </c>
      <c r="U14" s="28">
        <v>6</v>
      </c>
      <c r="V14" s="34">
        <v>16</v>
      </c>
    </row>
    <row r="17" spans="2:9" ht="30">
      <c r="C17" s="43" t="s">
        <v>88</v>
      </c>
      <c r="D17" s="1"/>
      <c r="E17" s="43" t="s">
        <v>89</v>
      </c>
      <c r="F17" s="1"/>
      <c r="G17" s="43" t="s">
        <v>90</v>
      </c>
      <c r="H17" s="15"/>
      <c r="I17" s="43" t="s">
        <v>91</v>
      </c>
    </row>
    <row r="18" spans="2:9">
      <c r="B18" s="45" t="s">
        <v>87</v>
      </c>
      <c r="C18" s="48">
        <v>7</v>
      </c>
      <c r="D18" s="45"/>
      <c r="E18" s="48">
        <v>3</v>
      </c>
      <c r="F18" s="45"/>
      <c r="G18" s="48">
        <v>6</v>
      </c>
      <c r="H18" s="45"/>
      <c r="I18" s="45"/>
    </row>
    <row r="19" spans="2:9">
      <c r="B19" s="1" t="s">
        <v>0</v>
      </c>
      <c r="C19" s="46">
        <f>J6</f>
        <v>6</v>
      </c>
      <c r="D19" s="1">
        <v>0</v>
      </c>
      <c r="E19" s="1">
        <f>N6</f>
        <v>2</v>
      </c>
      <c r="F19" s="1">
        <v>0</v>
      </c>
      <c r="G19" s="1">
        <f>U6</f>
        <v>4</v>
      </c>
      <c r="H19" s="1">
        <v>0</v>
      </c>
      <c r="I19" s="46">
        <v>0</v>
      </c>
    </row>
    <row r="20" spans="2:9">
      <c r="B20" s="1" t="s">
        <v>1</v>
      </c>
      <c r="C20" s="46">
        <f t="shared" ref="C20:C26" si="4">J7</f>
        <v>5</v>
      </c>
      <c r="D20" s="1">
        <v>0</v>
      </c>
      <c r="E20" s="1">
        <f t="shared" ref="E20:E26" si="5">N7</f>
        <v>2</v>
      </c>
      <c r="F20" s="1">
        <v>0</v>
      </c>
      <c r="G20" s="1">
        <f t="shared" ref="G20:G26" si="6">U7</f>
        <v>4</v>
      </c>
      <c r="H20" s="1">
        <v>0</v>
      </c>
      <c r="I20" s="46">
        <v>0</v>
      </c>
    </row>
    <row r="21" spans="2:9">
      <c r="B21" s="1" t="s">
        <v>2</v>
      </c>
      <c r="C21" s="50">
        <f t="shared" si="4"/>
        <v>7</v>
      </c>
      <c r="D21" s="1">
        <v>0</v>
      </c>
      <c r="E21" s="1">
        <f t="shared" si="5"/>
        <v>2</v>
      </c>
      <c r="F21" s="1">
        <v>0</v>
      </c>
      <c r="G21" s="1">
        <f t="shared" si="6"/>
        <v>4</v>
      </c>
      <c r="H21" s="1">
        <v>0</v>
      </c>
      <c r="I21" s="46">
        <v>0</v>
      </c>
    </row>
    <row r="22" spans="2:9">
      <c r="B22" s="1" t="s">
        <v>3</v>
      </c>
      <c r="C22" s="50">
        <f t="shared" si="4"/>
        <v>7</v>
      </c>
      <c r="D22" s="15">
        <v>1</v>
      </c>
      <c r="E22" s="1">
        <f t="shared" si="5"/>
        <v>2</v>
      </c>
      <c r="F22" s="1">
        <v>0</v>
      </c>
      <c r="G22" s="1">
        <f t="shared" si="6"/>
        <v>4</v>
      </c>
      <c r="H22" s="1">
        <v>0</v>
      </c>
      <c r="I22" s="46">
        <v>0</v>
      </c>
    </row>
    <row r="23" spans="2:9">
      <c r="B23" s="1" t="s">
        <v>4</v>
      </c>
      <c r="C23" s="50">
        <f t="shared" si="4"/>
        <v>7</v>
      </c>
      <c r="D23" s="15">
        <v>1</v>
      </c>
      <c r="E23" s="47">
        <f t="shared" si="5"/>
        <v>3</v>
      </c>
      <c r="F23" s="1">
        <v>1</v>
      </c>
      <c r="G23" s="1">
        <f t="shared" si="6"/>
        <v>4</v>
      </c>
      <c r="H23" s="1">
        <v>0</v>
      </c>
      <c r="I23" s="46">
        <v>0</v>
      </c>
    </row>
    <row r="24" spans="2:9">
      <c r="B24" s="1" t="s">
        <v>5</v>
      </c>
      <c r="C24" s="46">
        <f t="shared" si="4"/>
        <v>6</v>
      </c>
      <c r="D24" s="15">
        <v>0</v>
      </c>
      <c r="E24" s="1">
        <f t="shared" si="5"/>
        <v>2</v>
      </c>
      <c r="F24" s="1">
        <v>0</v>
      </c>
      <c r="G24" s="1">
        <f t="shared" si="6"/>
        <v>2</v>
      </c>
      <c r="H24" s="1">
        <v>0</v>
      </c>
      <c r="I24" s="46">
        <v>0</v>
      </c>
    </row>
    <row r="25" spans="2:9">
      <c r="B25" s="1" t="s">
        <v>6</v>
      </c>
      <c r="C25" s="46">
        <f t="shared" si="4"/>
        <v>6</v>
      </c>
      <c r="D25" s="15">
        <v>0</v>
      </c>
      <c r="E25" s="47">
        <f t="shared" si="5"/>
        <v>3</v>
      </c>
      <c r="F25" s="1">
        <v>1</v>
      </c>
      <c r="G25" s="1">
        <f t="shared" si="6"/>
        <v>4</v>
      </c>
      <c r="H25" s="1">
        <v>0</v>
      </c>
      <c r="I25" s="46">
        <v>0</v>
      </c>
    </row>
    <row r="26" spans="2:9">
      <c r="B26" s="1" t="s">
        <v>7</v>
      </c>
      <c r="C26" s="50">
        <f t="shared" si="4"/>
        <v>7</v>
      </c>
      <c r="D26" s="15">
        <v>1</v>
      </c>
      <c r="E26" s="47">
        <f t="shared" si="5"/>
        <v>3</v>
      </c>
      <c r="F26" s="1">
        <v>1</v>
      </c>
      <c r="G26" s="1">
        <f t="shared" si="6"/>
        <v>4</v>
      </c>
      <c r="H26" s="1">
        <v>0</v>
      </c>
      <c r="I26" s="46">
        <v>0</v>
      </c>
    </row>
    <row r="27" spans="2:9">
      <c r="B27" s="45" t="s">
        <v>86</v>
      </c>
      <c r="C27" s="45">
        <v>7</v>
      </c>
      <c r="D27" s="45"/>
      <c r="E27" s="45">
        <v>2</v>
      </c>
      <c r="F27" s="45"/>
      <c r="G27" s="45">
        <v>4</v>
      </c>
      <c r="H27" s="45"/>
      <c r="I27" s="45"/>
    </row>
    <row r="28" spans="2:9">
      <c r="B28" s="1" t="s">
        <v>0</v>
      </c>
      <c r="C28" s="46">
        <f>J6</f>
        <v>6</v>
      </c>
      <c r="D28" s="1">
        <f>D19</f>
        <v>0</v>
      </c>
      <c r="E28" s="47">
        <f>N6</f>
        <v>2</v>
      </c>
      <c r="F28" s="15">
        <v>1</v>
      </c>
      <c r="G28" s="47">
        <f>U6</f>
        <v>4</v>
      </c>
      <c r="H28" s="15">
        <v>1</v>
      </c>
      <c r="I28" s="1"/>
    </row>
    <row r="29" spans="2:9">
      <c r="B29" s="1" t="s">
        <v>1</v>
      </c>
      <c r="C29" s="46">
        <f t="shared" ref="C29:C35" si="7">J7</f>
        <v>5</v>
      </c>
      <c r="D29" s="1">
        <f t="shared" ref="D29:D35" si="8">D20</f>
        <v>0</v>
      </c>
      <c r="E29" s="47">
        <f t="shared" ref="E29:E35" si="9">N7</f>
        <v>2</v>
      </c>
      <c r="F29" s="15">
        <v>1</v>
      </c>
      <c r="G29" s="47">
        <f t="shared" ref="G29:G35" si="10">U7</f>
        <v>4</v>
      </c>
      <c r="H29" s="15">
        <v>1</v>
      </c>
      <c r="I29" s="1"/>
    </row>
    <row r="30" spans="2:9">
      <c r="B30" s="1" t="s">
        <v>2</v>
      </c>
      <c r="C30" s="50">
        <f t="shared" si="7"/>
        <v>7</v>
      </c>
      <c r="D30" s="15">
        <f t="shared" si="8"/>
        <v>0</v>
      </c>
      <c r="E30" s="47">
        <f t="shared" si="9"/>
        <v>2</v>
      </c>
      <c r="F30" s="15">
        <v>1</v>
      </c>
      <c r="G30" s="47">
        <f t="shared" si="10"/>
        <v>4</v>
      </c>
      <c r="H30" s="15">
        <v>1</v>
      </c>
      <c r="I30" s="15">
        <v>2</v>
      </c>
    </row>
    <row r="31" spans="2:9">
      <c r="B31" s="1" t="s">
        <v>3</v>
      </c>
      <c r="C31" s="50">
        <f t="shared" si="7"/>
        <v>7</v>
      </c>
      <c r="D31" s="15">
        <f t="shared" si="8"/>
        <v>1</v>
      </c>
      <c r="E31" s="47">
        <f t="shared" si="9"/>
        <v>2</v>
      </c>
      <c r="F31" s="15">
        <v>1</v>
      </c>
      <c r="G31" s="47">
        <f t="shared" si="10"/>
        <v>4</v>
      </c>
      <c r="H31" s="15">
        <v>1</v>
      </c>
      <c r="I31" s="15">
        <v>2</v>
      </c>
    </row>
    <row r="32" spans="2:9">
      <c r="B32" s="1" t="s">
        <v>4</v>
      </c>
      <c r="C32" s="50">
        <f t="shared" si="7"/>
        <v>7</v>
      </c>
      <c r="D32" s="15">
        <f t="shared" si="8"/>
        <v>1</v>
      </c>
      <c r="E32" s="47">
        <f t="shared" si="9"/>
        <v>3</v>
      </c>
      <c r="F32" s="15">
        <v>1</v>
      </c>
      <c r="G32" s="47">
        <f t="shared" si="10"/>
        <v>4</v>
      </c>
      <c r="H32" s="15">
        <v>1</v>
      </c>
      <c r="I32" s="15">
        <v>2</v>
      </c>
    </row>
    <row r="33" spans="2:9">
      <c r="B33" s="1" t="s">
        <v>5</v>
      </c>
      <c r="C33" s="49">
        <f t="shared" si="7"/>
        <v>6</v>
      </c>
      <c r="D33" s="15">
        <f t="shared" si="8"/>
        <v>0</v>
      </c>
      <c r="E33" s="47">
        <f t="shared" si="9"/>
        <v>2</v>
      </c>
      <c r="F33" s="15">
        <v>1</v>
      </c>
      <c r="G33" s="15">
        <f t="shared" si="10"/>
        <v>2</v>
      </c>
      <c r="H33" s="15">
        <v>1</v>
      </c>
      <c r="I33" s="15"/>
    </row>
    <row r="34" spans="2:9">
      <c r="B34" s="1" t="s">
        <v>6</v>
      </c>
      <c r="C34" s="49">
        <f t="shared" si="7"/>
        <v>6</v>
      </c>
      <c r="D34" s="15">
        <f t="shared" si="8"/>
        <v>0</v>
      </c>
      <c r="E34" s="47">
        <f t="shared" si="9"/>
        <v>3</v>
      </c>
      <c r="F34" s="15">
        <v>1</v>
      </c>
      <c r="G34" s="47">
        <f t="shared" si="10"/>
        <v>4</v>
      </c>
      <c r="H34" s="15">
        <v>1</v>
      </c>
      <c r="I34" s="15"/>
    </row>
    <row r="35" spans="2:9">
      <c r="B35" s="1" t="s">
        <v>7</v>
      </c>
      <c r="C35" s="50">
        <f t="shared" si="7"/>
        <v>7</v>
      </c>
      <c r="D35" s="15">
        <f t="shared" si="8"/>
        <v>1</v>
      </c>
      <c r="E35" s="47">
        <f t="shared" si="9"/>
        <v>3</v>
      </c>
      <c r="F35" s="15">
        <v>1</v>
      </c>
      <c r="G35" s="47">
        <f t="shared" si="10"/>
        <v>4</v>
      </c>
      <c r="H35" s="15">
        <v>1</v>
      </c>
      <c r="I35" s="15">
        <v>2</v>
      </c>
    </row>
    <row r="36" spans="2:9">
      <c r="B36" s="45" t="s">
        <v>85</v>
      </c>
      <c r="C36" s="45"/>
      <c r="D36" s="45"/>
      <c r="E36" s="45"/>
      <c r="F36" s="45"/>
      <c r="G36" s="45"/>
      <c r="H36" s="45"/>
      <c r="I36" s="45"/>
    </row>
    <row r="37" spans="2:9">
      <c r="B37" s="1" t="s">
        <v>0</v>
      </c>
      <c r="C37" s="46">
        <f>J6</f>
        <v>6</v>
      </c>
      <c r="D37" s="1">
        <f>D28</f>
        <v>0</v>
      </c>
      <c r="E37" s="1">
        <f>N6</f>
        <v>2</v>
      </c>
      <c r="F37" s="1"/>
      <c r="G37" s="1">
        <f>U6</f>
        <v>4</v>
      </c>
      <c r="H37" s="15"/>
      <c r="I37" s="1">
        <v>3</v>
      </c>
    </row>
    <row r="38" spans="2:9">
      <c r="B38" s="1" t="s">
        <v>1</v>
      </c>
      <c r="C38" s="46">
        <f t="shared" ref="C38:C44" si="11">J7</f>
        <v>5</v>
      </c>
      <c r="D38" s="1">
        <f t="shared" ref="D38:D44" si="12">D29</f>
        <v>0</v>
      </c>
      <c r="E38" s="1">
        <f t="shared" ref="E38:E44" si="13">N7</f>
        <v>2</v>
      </c>
      <c r="F38" s="1"/>
      <c r="G38" s="1">
        <f t="shared" ref="G38:G44" si="14">U7</f>
        <v>4</v>
      </c>
      <c r="H38" s="15"/>
      <c r="I38" s="1">
        <v>3</v>
      </c>
    </row>
    <row r="39" spans="2:9">
      <c r="B39" s="1" t="s">
        <v>2</v>
      </c>
      <c r="C39" s="49">
        <f t="shared" si="11"/>
        <v>7</v>
      </c>
      <c r="D39" s="1">
        <f t="shared" si="12"/>
        <v>0</v>
      </c>
      <c r="E39" s="1">
        <f t="shared" si="13"/>
        <v>2</v>
      </c>
      <c r="F39" s="1"/>
      <c r="G39" s="1">
        <f t="shared" si="14"/>
        <v>4</v>
      </c>
      <c r="H39" s="15"/>
      <c r="I39" s="1"/>
    </row>
    <row r="40" spans="2:9">
      <c r="B40" s="1" t="s">
        <v>3</v>
      </c>
      <c r="C40" s="49">
        <f t="shared" si="11"/>
        <v>7</v>
      </c>
      <c r="D40" s="1">
        <f t="shared" si="12"/>
        <v>1</v>
      </c>
      <c r="E40" s="1">
        <f t="shared" si="13"/>
        <v>2</v>
      </c>
      <c r="F40" s="1"/>
      <c r="G40" s="1">
        <f t="shared" si="14"/>
        <v>4</v>
      </c>
      <c r="H40" s="15"/>
      <c r="I40" s="1"/>
    </row>
    <row r="41" spans="2:9">
      <c r="B41" s="1" t="s">
        <v>4</v>
      </c>
      <c r="C41" s="49">
        <f t="shared" si="11"/>
        <v>7</v>
      </c>
      <c r="D41" s="1">
        <f t="shared" si="12"/>
        <v>1</v>
      </c>
      <c r="E41" s="1">
        <f t="shared" si="13"/>
        <v>3</v>
      </c>
      <c r="F41" s="1"/>
      <c r="G41" s="1">
        <f t="shared" si="14"/>
        <v>4</v>
      </c>
      <c r="H41" s="15"/>
      <c r="I41" s="1"/>
    </row>
    <row r="42" spans="2:9">
      <c r="B42" s="15" t="s">
        <v>5</v>
      </c>
      <c r="C42" s="49">
        <f t="shared" si="11"/>
        <v>6</v>
      </c>
      <c r="D42" s="15">
        <f t="shared" si="12"/>
        <v>0</v>
      </c>
      <c r="E42" s="15">
        <f t="shared" si="13"/>
        <v>2</v>
      </c>
      <c r="F42" s="15"/>
      <c r="G42" s="15">
        <f t="shared" si="14"/>
        <v>2</v>
      </c>
      <c r="H42" s="15"/>
      <c r="I42" s="15">
        <v>3</v>
      </c>
    </row>
    <row r="43" spans="2:9">
      <c r="B43" s="15" t="s">
        <v>6</v>
      </c>
      <c r="C43" s="49">
        <f t="shared" si="11"/>
        <v>6</v>
      </c>
      <c r="D43" s="15">
        <f t="shared" si="12"/>
        <v>0</v>
      </c>
      <c r="E43" s="15">
        <f t="shared" si="13"/>
        <v>3</v>
      </c>
      <c r="F43" s="15"/>
      <c r="G43" s="15">
        <f t="shared" si="14"/>
        <v>4</v>
      </c>
      <c r="H43" s="15"/>
      <c r="I43" s="15">
        <v>3</v>
      </c>
    </row>
    <row r="44" spans="2:9">
      <c r="B44" s="1" t="s">
        <v>7</v>
      </c>
      <c r="C44" s="49">
        <f t="shared" si="11"/>
        <v>7</v>
      </c>
      <c r="D44" s="1">
        <f t="shared" si="12"/>
        <v>1</v>
      </c>
      <c r="E44" s="1">
        <f t="shared" si="13"/>
        <v>3</v>
      </c>
      <c r="F44" s="1"/>
      <c r="G44" s="1">
        <f t="shared" si="14"/>
        <v>4</v>
      </c>
      <c r="H44" s="15"/>
      <c r="I44" s="1"/>
    </row>
  </sheetData>
  <pageMargins left="0" right="0" top="0" bottom="0" header="0" footer="0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P23"/>
  <sheetViews>
    <sheetView workbookViewId="0">
      <selection activeCell="R8" sqref="R8"/>
    </sheetView>
  </sheetViews>
  <sheetFormatPr defaultRowHeight="15"/>
  <cols>
    <col min="1" max="1" width="17.85546875" customWidth="1"/>
    <col min="4" max="4" width="0" hidden="1" customWidth="1"/>
    <col min="7" max="7" width="17.85546875" customWidth="1"/>
    <col min="11" max="11" width="0.140625" customWidth="1"/>
    <col min="12" max="12" width="9.140625" hidden="1" customWidth="1"/>
    <col min="14" max="14" width="3.85546875" customWidth="1"/>
    <col min="15" max="15" width="9.140625" hidden="1" customWidth="1"/>
  </cols>
  <sheetData>
    <row r="2" spans="1:16" ht="36.75" customHeight="1">
      <c r="A2" s="56" t="s">
        <v>56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  <c r="M2" s="58"/>
      <c r="N2" s="58"/>
      <c r="O2" s="59"/>
      <c r="P2" s="5" t="s">
        <v>21</v>
      </c>
    </row>
    <row r="4" spans="1:16" ht="15.75">
      <c r="A4" s="1"/>
      <c r="B4" s="3" t="s">
        <v>27</v>
      </c>
      <c r="C4" s="3" t="s">
        <v>28</v>
      </c>
      <c r="D4" s="3"/>
      <c r="E4" s="3" t="s">
        <v>29</v>
      </c>
      <c r="F4" s="3" t="s">
        <v>39</v>
      </c>
      <c r="G4" s="6" t="s">
        <v>57</v>
      </c>
      <c r="H4" s="7" t="s">
        <v>33</v>
      </c>
      <c r="I4" s="8"/>
      <c r="M4" s="37" t="s">
        <v>76</v>
      </c>
    </row>
    <row r="5" spans="1:16">
      <c r="A5" s="1" t="s">
        <v>0</v>
      </c>
      <c r="B5" s="1">
        <v>1451</v>
      </c>
      <c r="C5" s="1">
        <v>1404</v>
      </c>
      <c r="D5" s="1"/>
      <c r="E5" s="1">
        <v>6001.5</v>
      </c>
      <c r="F5" s="1">
        <v>13460.6</v>
      </c>
      <c r="G5" s="18">
        <f>(B5/C5)/(E5/F5)</f>
        <v>2.3179545332090532</v>
      </c>
      <c r="M5" s="37">
        <v>0</v>
      </c>
    </row>
    <row r="6" spans="1:16">
      <c r="A6" s="1" t="s">
        <v>1</v>
      </c>
      <c r="B6" s="1">
        <v>4015</v>
      </c>
      <c r="C6" s="1">
        <v>3365</v>
      </c>
      <c r="D6" s="1"/>
      <c r="E6" s="1">
        <v>13920.8</v>
      </c>
      <c r="F6" s="1">
        <v>12548.8</v>
      </c>
      <c r="G6" s="18">
        <f t="shared" ref="G6:G12" si="0">(B6/C6)/(E6/F6)</f>
        <v>1.0755695156116885</v>
      </c>
      <c r="M6" s="37">
        <v>0</v>
      </c>
    </row>
    <row r="7" spans="1:16">
      <c r="A7" s="1" t="s">
        <v>2</v>
      </c>
      <c r="B7" s="1">
        <v>3105</v>
      </c>
      <c r="C7" s="1">
        <v>2925</v>
      </c>
      <c r="D7" s="1"/>
      <c r="E7" s="1">
        <v>34214</v>
      </c>
      <c r="F7" s="1">
        <v>25496.9</v>
      </c>
      <c r="G7" s="18">
        <f t="shared" si="0"/>
        <v>0.79107792131875843</v>
      </c>
      <c r="M7" s="37">
        <v>1</v>
      </c>
    </row>
    <row r="8" spans="1:16">
      <c r="A8" s="1" t="s">
        <v>3</v>
      </c>
      <c r="B8" s="1">
        <v>2189</v>
      </c>
      <c r="C8" s="1">
        <v>1925</v>
      </c>
      <c r="D8" s="1"/>
      <c r="E8" s="1">
        <v>9692</v>
      </c>
      <c r="F8" s="1">
        <v>9313.1</v>
      </c>
      <c r="G8" s="18">
        <f t="shared" si="0"/>
        <v>1.0926872825894702</v>
      </c>
      <c r="M8" s="37">
        <v>0</v>
      </c>
    </row>
    <row r="9" spans="1:16">
      <c r="A9" s="1" t="s">
        <v>4</v>
      </c>
      <c r="B9" s="1">
        <v>2117</v>
      </c>
      <c r="C9" s="1">
        <v>2139</v>
      </c>
      <c r="D9" s="1"/>
      <c r="E9" s="1">
        <v>11186.5</v>
      </c>
      <c r="F9" s="1">
        <v>14052.1</v>
      </c>
      <c r="G9" s="18">
        <f t="shared" si="0"/>
        <v>1.2432460217452634</v>
      </c>
      <c r="M9" s="37">
        <v>0</v>
      </c>
    </row>
    <row r="10" spans="1:16">
      <c r="A10" s="1" t="s">
        <v>5</v>
      </c>
      <c r="B10" s="1">
        <v>2851</v>
      </c>
      <c r="C10" s="1">
        <v>1802</v>
      </c>
      <c r="D10" s="1"/>
      <c r="E10" s="1">
        <v>11751</v>
      </c>
      <c r="F10" s="1">
        <v>10785.1</v>
      </c>
      <c r="G10" s="18">
        <f t="shared" si="0"/>
        <v>1.4520841355651033</v>
      </c>
      <c r="M10" s="37">
        <v>0</v>
      </c>
    </row>
    <row r="11" spans="1:16">
      <c r="A11" s="1" t="s">
        <v>6</v>
      </c>
      <c r="B11" s="1">
        <v>1749</v>
      </c>
      <c r="C11" s="1">
        <v>1669</v>
      </c>
      <c r="D11" s="1"/>
      <c r="E11" s="1">
        <v>11925.6</v>
      </c>
      <c r="F11" s="1">
        <v>8292.7999999999993</v>
      </c>
      <c r="G11" s="18">
        <f t="shared" si="0"/>
        <v>0.72870949075399882</v>
      </c>
      <c r="M11" s="37">
        <v>1</v>
      </c>
    </row>
    <row r="12" spans="1:16">
      <c r="A12" s="1" t="s">
        <v>7</v>
      </c>
      <c r="B12" s="1">
        <v>3326</v>
      </c>
      <c r="C12" s="1">
        <v>2902</v>
      </c>
      <c r="D12" s="1"/>
      <c r="E12" s="1">
        <v>15183.8</v>
      </c>
      <c r="F12" s="1">
        <v>13837.4</v>
      </c>
      <c r="G12" s="18">
        <f t="shared" si="0"/>
        <v>1.0444769434840278</v>
      </c>
      <c r="M12" s="37">
        <v>0</v>
      </c>
    </row>
    <row r="15" spans="1:16" ht="15.75">
      <c r="A15" s="4" t="s">
        <v>57</v>
      </c>
      <c r="B15" s="52" t="s">
        <v>80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6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2:12" ht="114" customHeight="1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2:12" ht="12" hidden="1" customHeight="1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2:12" ht="15" hidden="1" customHeight="1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2:12" ht="21" hidden="1" customHeight="1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2:12" ht="15" hidden="1" customHeight="1"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2:12" ht="15" hidden="1" customHeight="1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  <row r="23" spans="2:12" ht="15" hidden="1" customHeight="1"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</sheetData>
  <mergeCells count="2">
    <mergeCell ref="A2:O2"/>
    <mergeCell ref="B15:L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I4" sqref="I4:I12"/>
    </sheetView>
  </sheetViews>
  <sheetFormatPr defaultRowHeight="15"/>
  <cols>
    <col min="1" max="1" width="17.85546875" customWidth="1"/>
    <col min="2" max="2" width="9.140625" customWidth="1"/>
    <col min="3" max="4" width="0" hidden="1" customWidth="1"/>
    <col min="5" max="5" width="12.42578125" hidden="1" customWidth="1"/>
    <col min="10" max="10" width="21.7109375" customWidth="1"/>
    <col min="11" max="11" width="8.140625" customWidth="1"/>
    <col min="12" max="12" width="8" hidden="1" customWidth="1"/>
    <col min="13" max="13" width="9.140625" hidden="1" customWidth="1"/>
  </cols>
  <sheetData>
    <row r="2" spans="1:14" ht="36" customHeight="1">
      <c r="A2" s="56" t="s">
        <v>58</v>
      </c>
      <c r="B2" s="57"/>
      <c r="C2" s="57"/>
      <c r="D2" s="57"/>
      <c r="E2" s="57"/>
      <c r="F2" s="57"/>
      <c r="G2" s="57"/>
      <c r="H2" s="57"/>
      <c r="I2" s="57"/>
      <c r="J2" s="58"/>
      <c r="K2" s="58"/>
      <c r="L2" s="58"/>
      <c r="M2" s="59"/>
      <c r="N2" s="5" t="s">
        <v>22</v>
      </c>
    </row>
    <row r="4" spans="1:14" ht="15.75">
      <c r="A4" s="1"/>
      <c r="B4" s="3"/>
      <c r="C4" s="3"/>
      <c r="D4" s="3"/>
      <c r="E4" s="6"/>
      <c r="F4" s="7" t="s">
        <v>60</v>
      </c>
      <c r="G4" s="8"/>
      <c r="I4" s="37" t="s">
        <v>76</v>
      </c>
    </row>
    <row r="5" spans="1:14">
      <c r="A5" s="1" t="s">
        <v>0</v>
      </c>
      <c r="B5" s="1">
        <v>0</v>
      </c>
      <c r="C5" s="1"/>
      <c r="D5" s="1"/>
      <c r="E5" s="1"/>
      <c r="I5" s="37">
        <v>1</v>
      </c>
    </row>
    <row r="6" spans="1:14">
      <c r="A6" s="1" t="s">
        <v>1</v>
      </c>
      <c r="B6" s="1">
        <v>0</v>
      </c>
      <c r="C6" s="1"/>
      <c r="D6" s="1"/>
      <c r="E6" s="1"/>
      <c r="I6" s="37">
        <v>1</v>
      </c>
    </row>
    <row r="7" spans="1:14">
      <c r="A7" s="1" t="s">
        <v>2</v>
      </c>
      <c r="B7" s="1">
        <v>0</v>
      </c>
      <c r="C7" s="1"/>
      <c r="D7" s="1"/>
      <c r="E7" s="1"/>
      <c r="I7" s="37">
        <v>1</v>
      </c>
    </row>
    <row r="8" spans="1:14">
      <c r="A8" s="1" t="s">
        <v>3</v>
      </c>
      <c r="B8" s="1">
        <v>0</v>
      </c>
      <c r="C8" s="1"/>
      <c r="D8" s="1"/>
      <c r="E8" s="1"/>
      <c r="I8" s="37">
        <v>1</v>
      </c>
    </row>
    <row r="9" spans="1:14">
      <c r="A9" s="1" t="s">
        <v>4</v>
      </c>
      <c r="B9" s="1">
        <v>0</v>
      </c>
      <c r="C9" s="1"/>
      <c r="D9" s="1"/>
      <c r="E9" s="1"/>
      <c r="I9" s="37">
        <v>1</v>
      </c>
    </row>
    <row r="10" spans="1:14">
      <c r="A10" s="1" t="s">
        <v>5</v>
      </c>
      <c r="B10" s="1">
        <v>0</v>
      </c>
      <c r="C10" s="1"/>
      <c r="D10" s="1"/>
      <c r="E10" s="1"/>
      <c r="I10" s="37">
        <v>1</v>
      </c>
    </row>
    <row r="11" spans="1:14">
      <c r="A11" s="1" t="s">
        <v>6</v>
      </c>
      <c r="B11" s="1">
        <v>0</v>
      </c>
      <c r="C11" s="1"/>
      <c r="D11" s="1"/>
      <c r="E11" s="1"/>
      <c r="I11" s="37">
        <v>1</v>
      </c>
    </row>
    <row r="12" spans="1:14">
      <c r="A12" s="1" t="s">
        <v>7</v>
      </c>
      <c r="B12" s="1">
        <v>0</v>
      </c>
      <c r="C12" s="1"/>
      <c r="D12" s="1"/>
      <c r="E12" s="1"/>
      <c r="I12" s="37">
        <v>1</v>
      </c>
    </row>
    <row r="15" spans="1:14" ht="15.75">
      <c r="A15" s="6"/>
      <c r="B15" s="60" t="s">
        <v>59</v>
      </c>
      <c r="C15" s="60"/>
      <c r="D15" s="60"/>
      <c r="E15" s="60"/>
      <c r="F15" s="60"/>
      <c r="G15" s="60"/>
      <c r="H15" s="60"/>
      <c r="I15" s="60"/>
      <c r="J15" s="60"/>
    </row>
    <row r="16" spans="1:14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8.75" customHeight="1">
      <c r="B17" s="60"/>
      <c r="C17" s="60"/>
      <c r="D17" s="60"/>
      <c r="E17" s="60"/>
      <c r="F17" s="60"/>
      <c r="G17" s="60"/>
      <c r="H17" s="60"/>
      <c r="I17" s="60"/>
      <c r="J17" s="60"/>
    </row>
    <row r="18" spans="2:10" ht="12" hidden="1" customHeight="1">
      <c r="B18" s="60"/>
      <c r="C18" s="60"/>
      <c r="D18" s="60"/>
      <c r="E18" s="60"/>
      <c r="F18" s="60"/>
      <c r="G18" s="60"/>
      <c r="H18" s="60"/>
      <c r="I18" s="60"/>
      <c r="J18" s="60"/>
    </row>
    <row r="19" spans="2:10" ht="15" hidden="1" customHeight="1">
      <c r="B19" s="60"/>
      <c r="C19" s="60"/>
      <c r="D19" s="60"/>
      <c r="E19" s="60"/>
      <c r="F19" s="60"/>
      <c r="G19" s="60"/>
      <c r="H19" s="60"/>
      <c r="I19" s="60"/>
      <c r="J19" s="60"/>
    </row>
    <row r="20" spans="2:10" ht="21" hidden="1" customHeight="1">
      <c r="B20" s="60"/>
      <c r="C20" s="60"/>
      <c r="D20" s="60"/>
      <c r="E20" s="60"/>
      <c r="F20" s="60"/>
      <c r="G20" s="60"/>
      <c r="H20" s="60"/>
      <c r="I20" s="60"/>
      <c r="J20" s="60"/>
    </row>
    <row r="21" spans="2:10" ht="15" hidden="1" customHeight="1">
      <c r="B21" s="60"/>
      <c r="C21" s="60"/>
      <c r="D21" s="60"/>
      <c r="E21" s="60"/>
      <c r="F21" s="60"/>
      <c r="G21" s="60"/>
      <c r="H21" s="60"/>
      <c r="I21" s="60"/>
      <c r="J21" s="60"/>
    </row>
    <row r="22" spans="2:10" ht="15" hidden="1" customHeight="1">
      <c r="B22" s="60"/>
      <c r="C22" s="60"/>
      <c r="D22" s="60"/>
      <c r="E22" s="60"/>
      <c r="F22" s="60"/>
      <c r="G22" s="60"/>
      <c r="H22" s="60"/>
      <c r="I22" s="60"/>
      <c r="J22" s="60"/>
    </row>
    <row r="23" spans="2:10" ht="15" hidden="1" customHeight="1">
      <c r="B23" s="60"/>
      <c r="C23" s="60"/>
      <c r="D23" s="60"/>
      <c r="E23" s="60"/>
      <c r="F23" s="60"/>
      <c r="G23" s="60"/>
      <c r="H23" s="60"/>
      <c r="I23" s="60"/>
      <c r="J23" s="60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N4" sqref="N3:N4"/>
    </sheetView>
  </sheetViews>
  <sheetFormatPr defaultRowHeight="15"/>
  <cols>
    <col min="1" max="1" width="17.85546875" customWidth="1"/>
    <col min="4" max="4" width="0" hidden="1" customWidth="1"/>
    <col min="5" max="5" width="12.42578125" customWidth="1"/>
  </cols>
  <sheetData>
    <row r="2" spans="1:12" ht="72" customHeight="1">
      <c r="A2" s="53" t="s">
        <v>61</v>
      </c>
      <c r="B2" s="52"/>
      <c r="C2" s="52"/>
      <c r="D2" s="52"/>
      <c r="E2" s="52"/>
      <c r="F2" s="52"/>
      <c r="G2" s="52"/>
      <c r="H2" s="52"/>
      <c r="I2" s="52"/>
      <c r="J2" s="5" t="s">
        <v>23</v>
      </c>
      <c r="K2" s="9"/>
      <c r="L2" s="10"/>
    </row>
    <row r="4" spans="1:12" ht="15.75">
      <c r="A4" s="1"/>
      <c r="B4" s="3" t="s">
        <v>27</v>
      </c>
      <c r="C4" s="3" t="s">
        <v>28</v>
      </c>
      <c r="D4" s="3"/>
      <c r="E4" s="6" t="s">
        <v>48</v>
      </c>
      <c r="F4" s="7" t="s">
        <v>47</v>
      </c>
      <c r="G4" s="8"/>
      <c r="H4" s="37" t="s">
        <v>76</v>
      </c>
    </row>
    <row r="5" spans="1:12">
      <c r="A5" s="1" t="s">
        <v>0</v>
      </c>
      <c r="B5" s="1">
        <v>0</v>
      </c>
      <c r="C5" s="1">
        <v>6001.5</v>
      </c>
      <c r="D5" s="1"/>
      <c r="E5" s="1">
        <f>B5/C5</f>
        <v>0</v>
      </c>
      <c r="H5" s="37">
        <v>1</v>
      </c>
    </row>
    <row r="6" spans="1:12">
      <c r="A6" s="1" t="s">
        <v>1</v>
      </c>
      <c r="B6" s="1">
        <v>0</v>
      </c>
      <c r="C6" s="1">
        <v>13920.8</v>
      </c>
      <c r="D6" s="1"/>
      <c r="E6" s="1">
        <f t="shared" ref="E6:E12" si="0">B6/C6</f>
        <v>0</v>
      </c>
      <c r="H6" s="37">
        <v>1</v>
      </c>
    </row>
    <row r="7" spans="1:12">
      <c r="A7" s="1" t="s">
        <v>2</v>
      </c>
      <c r="B7" s="1">
        <v>0</v>
      </c>
      <c r="C7" s="1">
        <v>34214</v>
      </c>
      <c r="D7" s="1"/>
      <c r="E7" s="1">
        <f t="shared" si="0"/>
        <v>0</v>
      </c>
      <c r="H7" s="37">
        <v>1</v>
      </c>
    </row>
    <row r="8" spans="1:12">
      <c r="A8" s="1" t="s">
        <v>3</v>
      </c>
      <c r="B8" s="1">
        <v>0</v>
      </c>
      <c r="C8" s="1">
        <v>9692</v>
      </c>
      <c r="D8" s="1"/>
      <c r="E8" s="1">
        <f t="shared" si="0"/>
        <v>0</v>
      </c>
      <c r="H8" s="37">
        <v>1</v>
      </c>
    </row>
    <row r="9" spans="1:12">
      <c r="A9" s="1" t="s">
        <v>4</v>
      </c>
      <c r="B9" s="1">
        <v>0</v>
      </c>
      <c r="C9" s="1">
        <v>11186.5</v>
      </c>
      <c r="D9" s="1"/>
      <c r="E9" s="1">
        <f t="shared" si="0"/>
        <v>0</v>
      </c>
      <c r="H9" s="37">
        <v>1</v>
      </c>
    </row>
    <row r="10" spans="1:12">
      <c r="A10" s="1" t="s">
        <v>5</v>
      </c>
      <c r="B10" s="1">
        <v>0</v>
      </c>
      <c r="C10" s="1">
        <v>11751</v>
      </c>
      <c r="D10" s="1"/>
      <c r="E10" s="1">
        <f t="shared" si="0"/>
        <v>0</v>
      </c>
      <c r="H10" s="37">
        <v>1</v>
      </c>
    </row>
    <row r="11" spans="1:12">
      <c r="A11" s="1" t="s">
        <v>6</v>
      </c>
      <c r="B11" s="1">
        <v>0</v>
      </c>
      <c r="C11" s="1">
        <v>11925.6</v>
      </c>
      <c r="D11" s="1"/>
      <c r="E11" s="1">
        <f t="shared" si="0"/>
        <v>0</v>
      </c>
      <c r="H11" s="37">
        <v>1</v>
      </c>
    </row>
    <row r="12" spans="1:12">
      <c r="A12" s="1" t="s">
        <v>7</v>
      </c>
      <c r="B12" s="1">
        <v>0</v>
      </c>
      <c r="C12" s="1">
        <v>15183.8</v>
      </c>
      <c r="D12" s="1"/>
      <c r="E12" s="1">
        <f t="shared" si="0"/>
        <v>0</v>
      </c>
      <c r="H12" s="37">
        <v>1</v>
      </c>
    </row>
    <row r="15" spans="1:12" ht="15.75">
      <c r="A15" s="6" t="s">
        <v>48</v>
      </c>
      <c r="B15" s="52" t="s">
        <v>62</v>
      </c>
      <c r="C15" s="52"/>
      <c r="D15" s="52"/>
      <c r="E15" s="52"/>
      <c r="F15" s="52"/>
      <c r="G15" s="52"/>
      <c r="H15" s="52"/>
      <c r="I15" s="52"/>
      <c r="J15" s="52"/>
    </row>
    <row r="16" spans="1:12">
      <c r="B16" s="52"/>
      <c r="C16" s="52"/>
      <c r="D16" s="52"/>
      <c r="E16" s="52"/>
      <c r="F16" s="52"/>
      <c r="G16" s="52"/>
      <c r="H16" s="52"/>
      <c r="I16" s="52"/>
      <c r="J16" s="52"/>
    </row>
    <row r="17" spans="2:10" ht="36.75" customHeight="1">
      <c r="B17" s="52"/>
      <c r="C17" s="52"/>
      <c r="D17" s="52"/>
      <c r="E17" s="52"/>
      <c r="F17" s="52"/>
      <c r="G17" s="52"/>
      <c r="H17" s="52"/>
      <c r="I17" s="52"/>
      <c r="J17" s="52"/>
    </row>
    <row r="18" spans="2:10" ht="12" hidden="1" customHeight="1">
      <c r="B18" s="52"/>
      <c r="C18" s="52"/>
      <c r="D18" s="52"/>
      <c r="E18" s="52"/>
      <c r="F18" s="52"/>
      <c r="G18" s="52"/>
      <c r="H18" s="52"/>
      <c r="I18" s="52"/>
      <c r="J18" s="52"/>
    </row>
    <row r="19" spans="2:10" ht="15" hidden="1" customHeight="1">
      <c r="B19" s="52"/>
      <c r="C19" s="52"/>
      <c r="D19" s="52"/>
      <c r="E19" s="52"/>
      <c r="F19" s="52"/>
      <c r="G19" s="52"/>
      <c r="H19" s="52"/>
      <c r="I19" s="52"/>
      <c r="J19" s="52"/>
    </row>
    <row r="20" spans="2:10" ht="21" hidden="1" customHeight="1">
      <c r="B20" s="52"/>
      <c r="C20" s="52"/>
      <c r="D20" s="52"/>
      <c r="E20" s="52"/>
      <c r="F20" s="52"/>
      <c r="G20" s="52"/>
      <c r="H20" s="52"/>
      <c r="I20" s="52"/>
      <c r="J20" s="52"/>
    </row>
    <row r="21" spans="2:10" ht="15" hidden="1" customHeight="1">
      <c r="B21" s="52"/>
      <c r="C21" s="52"/>
      <c r="D21" s="52"/>
      <c r="E21" s="52"/>
      <c r="F21" s="52"/>
      <c r="G21" s="52"/>
      <c r="H21" s="52"/>
      <c r="I21" s="52"/>
      <c r="J21" s="52"/>
    </row>
    <row r="22" spans="2:10" ht="15" hidden="1" customHeight="1">
      <c r="B22" s="52"/>
      <c r="C22" s="52"/>
      <c r="D22" s="52"/>
      <c r="E22" s="52"/>
      <c r="F22" s="52"/>
      <c r="G22" s="52"/>
      <c r="H22" s="52"/>
      <c r="I22" s="52"/>
      <c r="J22" s="52"/>
    </row>
    <row r="23" spans="2:10" ht="15" hidden="1" customHeight="1">
      <c r="B23" s="52"/>
      <c r="C23" s="52"/>
      <c r="D23" s="52"/>
      <c r="E23" s="52"/>
      <c r="F23" s="52"/>
      <c r="G23" s="52"/>
      <c r="H23" s="52"/>
      <c r="I23" s="52"/>
      <c r="J23" s="52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A2" sqref="A2:M2"/>
    </sheetView>
  </sheetViews>
  <sheetFormatPr defaultRowHeight="15"/>
  <cols>
    <col min="1" max="1" width="17.85546875" customWidth="1"/>
    <col min="2" max="2" width="9.140625" customWidth="1"/>
    <col min="3" max="4" width="0" hidden="1" customWidth="1"/>
    <col min="5" max="5" width="12.42578125" hidden="1" customWidth="1"/>
    <col min="10" max="10" width="21.7109375" customWidth="1"/>
    <col min="11" max="11" width="8.140625" customWidth="1"/>
    <col min="12" max="12" width="8" hidden="1" customWidth="1"/>
    <col min="13" max="13" width="9.140625" hidden="1" customWidth="1"/>
  </cols>
  <sheetData>
    <row r="2" spans="1:14" ht="36" customHeight="1">
      <c r="A2" s="56" t="s">
        <v>63</v>
      </c>
      <c r="B2" s="57"/>
      <c r="C2" s="57"/>
      <c r="D2" s="57"/>
      <c r="E2" s="57"/>
      <c r="F2" s="57"/>
      <c r="G2" s="57"/>
      <c r="H2" s="57"/>
      <c r="I2" s="57"/>
      <c r="J2" s="58"/>
      <c r="K2" s="58"/>
      <c r="L2" s="58"/>
      <c r="M2" s="59"/>
      <c r="N2" s="5" t="s">
        <v>24</v>
      </c>
    </row>
    <row r="4" spans="1:14" ht="15.75">
      <c r="A4" s="1"/>
      <c r="B4" s="3"/>
      <c r="C4" s="3"/>
      <c r="D4" s="3"/>
      <c r="E4" s="6"/>
      <c r="F4" s="7" t="s">
        <v>64</v>
      </c>
      <c r="G4" s="8"/>
    </row>
    <row r="5" spans="1:14">
      <c r="A5" s="1" t="s">
        <v>0</v>
      </c>
      <c r="B5" s="1">
        <v>1</v>
      </c>
      <c r="C5" s="1"/>
      <c r="D5" s="1"/>
      <c r="E5" s="1"/>
    </row>
    <row r="6" spans="1:14">
      <c r="A6" s="1" t="s">
        <v>1</v>
      </c>
      <c r="B6" s="1">
        <v>1</v>
      </c>
      <c r="C6" s="1"/>
      <c r="D6" s="1"/>
      <c r="E6" s="1"/>
    </row>
    <row r="7" spans="1:14">
      <c r="A7" s="1" t="s">
        <v>2</v>
      </c>
      <c r="B7" s="1">
        <v>1</v>
      </c>
      <c r="C7" s="1"/>
      <c r="D7" s="1"/>
      <c r="E7" s="1"/>
    </row>
    <row r="8" spans="1:14">
      <c r="A8" s="1" t="s">
        <v>3</v>
      </c>
      <c r="B8" s="1">
        <v>1</v>
      </c>
      <c r="C8" s="1"/>
      <c r="D8" s="1"/>
      <c r="E8" s="1"/>
    </row>
    <row r="9" spans="1:14">
      <c r="A9" s="1" t="s">
        <v>4</v>
      </c>
      <c r="B9" s="1">
        <v>1</v>
      </c>
      <c r="C9" s="1"/>
      <c r="D9" s="1"/>
      <c r="E9" s="1"/>
    </row>
    <row r="10" spans="1:14">
      <c r="A10" s="1" t="s">
        <v>5</v>
      </c>
      <c r="B10" s="1">
        <v>0</v>
      </c>
      <c r="C10" s="1"/>
      <c r="D10" s="1"/>
      <c r="E10" s="1"/>
    </row>
    <row r="11" spans="1:14">
      <c r="A11" s="1" t="s">
        <v>6</v>
      </c>
      <c r="B11" s="1">
        <v>1</v>
      </c>
      <c r="C11" s="1"/>
      <c r="D11" s="1"/>
      <c r="E11" s="1"/>
    </row>
    <row r="12" spans="1:14">
      <c r="A12" s="1" t="s">
        <v>7</v>
      </c>
      <c r="B12" s="1">
        <v>0</v>
      </c>
      <c r="C12" s="1"/>
      <c r="D12" s="1"/>
      <c r="E12" s="1"/>
    </row>
    <row r="15" spans="1:14" ht="31.5">
      <c r="A15" s="51" t="s">
        <v>92</v>
      </c>
      <c r="B15" s="60" t="s">
        <v>65</v>
      </c>
      <c r="C15" s="60"/>
      <c r="D15" s="60"/>
      <c r="E15" s="60"/>
      <c r="F15" s="60"/>
      <c r="G15" s="60"/>
      <c r="H15" s="60"/>
      <c r="I15" s="60"/>
      <c r="J15" s="60"/>
    </row>
    <row r="16" spans="1:14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8.75" customHeight="1">
      <c r="B17" s="60"/>
      <c r="C17" s="60"/>
      <c r="D17" s="60"/>
      <c r="E17" s="60"/>
      <c r="F17" s="60"/>
      <c r="G17" s="60"/>
      <c r="H17" s="60"/>
      <c r="I17" s="60"/>
      <c r="J17" s="60"/>
    </row>
    <row r="18" spans="2:10" ht="12" hidden="1" customHeight="1">
      <c r="B18" s="60"/>
      <c r="C18" s="60"/>
      <c r="D18" s="60"/>
      <c r="E18" s="60"/>
      <c r="F18" s="60"/>
      <c r="G18" s="60"/>
      <c r="H18" s="60"/>
      <c r="I18" s="60"/>
      <c r="J18" s="60"/>
    </row>
    <row r="19" spans="2:10" ht="15" hidden="1" customHeight="1">
      <c r="B19" s="60"/>
      <c r="C19" s="60"/>
      <c r="D19" s="60"/>
      <c r="E19" s="60"/>
      <c r="F19" s="60"/>
      <c r="G19" s="60"/>
      <c r="H19" s="60"/>
      <c r="I19" s="60"/>
      <c r="J19" s="60"/>
    </row>
    <row r="20" spans="2:10" ht="21" hidden="1" customHeight="1">
      <c r="B20" s="60"/>
      <c r="C20" s="60"/>
      <c r="D20" s="60"/>
      <c r="E20" s="60"/>
      <c r="F20" s="60"/>
      <c r="G20" s="60"/>
      <c r="H20" s="60"/>
      <c r="I20" s="60"/>
      <c r="J20" s="60"/>
    </row>
    <row r="21" spans="2:10" ht="15" hidden="1" customHeight="1">
      <c r="B21" s="60"/>
      <c r="C21" s="60"/>
      <c r="D21" s="60"/>
      <c r="E21" s="60"/>
      <c r="F21" s="60"/>
      <c r="G21" s="60"/>
      <c r="H21" s="60"/>
      <c r="I21" s="60"/>
      <c r="J21" s="60"/>
    </row>
    <row r="22" spans="2:10" ht="15" hidden="1" customHeight="1">
      <c r="B22" s="60"/>
      <c r="C22" s="60"/>
      <c r="D22" s="60"/>
      <c r="E22" s="60"/>
      <c r="F22" s="60"/>
      <c r="G22" s="60"/>
      <c r="H22" s="60"/>
      <c r="I22" s="60"/>
      <c r="J22" s="60"/>
    </row>
    <row r="23" spans="2:10" ht="15" hidden="1" customHeight="1">
      <c r="B23" s="60"/>
      <c r="C23" s="60"/>
      <c r="D23" s="60"/>
      <c r="E23" s="60"/>
      <c r="F23" s="60"/>
      <c r="G23" s="60"/>
      <c r="H23" s="60"/>
      <c r="I23" s="60"/>
      <c r="J23" s="60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J33" sqref="J33"/>
    </sheetView>
  </sheetViews>
  <sheetFormatPr defaultRowHeight="15"/>
  <cols>
    <col min="1" max="1" width="17.85546875" customWidth="1"/>
    <col min="2" max="4" width="9.140625" customWidth="1"/>
    <col min="5" max="5" width="12.42578125" customWidth="1"/>
    <col min="10" max="10" width="21.7109375" customWidth="1"/>
    <col min="11" max="11" width="0.140625" customWidth="1"/>
    <col min="12" max="12" width="8" hidden="1" customWidth="1"/>
    <col min="13" max="13" width="9.140625" hidden="1" customWidth="1"/>
  </cols>
  <sheetData>
    <row r="2" spans="1:14" ht="36" customHeight="1">
      <c r="A2" s="56" t="s">
        <v>66</v>
      </c>
      <c r="B2" s="57"/>
      <c r="C2" s="57"/>
      <c r="D2" s="57"/>
      <c r="E2" s="57"/>
      <c r="F2" s="57"/>
      <c r="G2" s="57"/>
      <c r="H2" s="57"/>
      <c r="I2" s="57"/>
      <c r="J2" s="58"/>
      <c r="K2" s="58"/>
      <c r="L2" s="58"/>
      <c r="M2" s="59"/>
      <c r="N2" s="5" t="s">
        <v>25</v>
      </c>
    </row>
    <row r="4" spans="1:14" ht="15.75">
      <c r="A4" s="1"/>
      <c r="B4" s="3" t="s">
        <v>81</v>
      </c>
      <c r="C4" s="3" t="s">
        <v>82</v>
      </c>
      <c r="D4" s="3" t="s">
        <v>83</v>
      </c>
      <c r="E4" s="6"/>
      <c r="F4" s="7" t="s">
        <v>67</v>
      </c>
      <c r="G4" s="8"/>
    </row>
    <row r="5" spans="1:14">
      <c r="A5" s="1" t="s">
        <v>0</v>
      </c>
      <c r="B5" s="44" t="s">
        <v>84</v>
      </c>
      <c r="C5" s="1" t="s">
        <v>73</v>
      </c>
      <c r="D5" s="1" t="s">
        <v>73</v>
      </c>
      <c r="E5" s="1" t="s">
        <v>84</v>
      </c>
    </row>
    <row r="6" spans="1:14">
      <c r="A6" s="1" t="s">
        <v>1</v>
      </c>
      <c r="B6" s="1" t="s">
        <v>73</v>
      </c>
      <c r="C6" s="1" t="s">
        <v>73</v>
      </c>
      <c r="D6" s="44" t="s">
        <v>84</v>
      </c>
      <c r="E6" s="1" t="s">
        <v>84</v>
      </c>
    </row>
    <row r="7" spans="1:14">
      <c r="A7" s="1" t="s">
        <v>2</v>
      </c>
      <c r="B7" s="44" t="s">
        <v>84</v>
      </c>
      <c r="C7" s="1" t="s">
        <v>73</v>
      </c>
      <c r="D7" s="1" t="s">
        <v>73</v>
      </c>
      <c r="E7" s="1" t="s">
        <v>84</v>
      </c>
    </row>
    <row r="8" spans="1:14">
      <c r="A8" s="1" t="s">
        <v>3</v>
      </c>
      <c r="B8" s="44" t="s">
        <v>84</v>
      </c>
      <c r="C8" s="1" t="s">
        <v>73</v>
      </c>
      <c r="D8" s="1" t="s">
        <v>73</v>
      </c>
      <c r="E8" s="1" t="s">
        <v>84</v>
      </c>
    </row>
    <row r="9" spans="1:14">
      <c r="A9" s="1" t="s">
        <v>4</v>
      </c>
      <c r="B9" s="1" t="s">
        <v>73</v>
      </c>
      <c r="C9" s="1" t="s">
        <v>73</v>
      </c>
      <c r="D9" s="44" t="s">
        <v>84</v>
      </c>
      <c r="E9" s="1" t="s">
        <v>84</v>
      </c>
    </row>
    <row r="10" spans="1:14">
      <c r="A10" s="1" t="s">
        <v>5</v>
      </c>
      <c r="B10" s="44" t="s">
        <v>84</v>
      </c>
      <c r="C10" s="1" t="s">
        <v>73</v>
      </c>
      <c r="D10" s="1" t="s">
        <v>73</v>
      </c>
      <c r="E10" s="1" t="s">
        <v>84</v>
      </c>
    </row>
    <row r="11" spans="1:14">
      <c r="A11" s="1" t="s">
        <v>6</v>
      </c>
      <c r="B11" s="1" t="s">
        <v>73</v>
      </c>
      <c r="C11" s="1" t="s">
        <v>73</v>
      </c>
      <c r="D11" s="44" t="s">
        <v>84</v>
      </c>
      <c r="E11" s="1" t="s">
        <v>84</v>
      </c>
    </row>
    <row r="12" spans="1:14">
      <c r="A12" s="1" t="s">
        <v>7</v>
      </c>
      <c r="B12" s="1" t="s">
        <v>73</v>
      </c>
      <c r="C12" s="1" t="s">
        <v>73</v>
      </c>
      <c r="D12" s="1" t="s">
        <v>73</v>
      </c>
      <c r="E12" s="45" t="s">
        <v>73</v>
      </c>
    </row>
    <row r="15" spans="1:14" ht="31.5">
      <c r="A15" s="51" t="s">
        <v>92</v>
      </c>
      <c r="B15" s="60" t="s">
        <v>97</v>
      </c>
      <c r="C15" s="60"/>
      <c r="D15" s="60"/>
      <c r="E15" s="60"/>
      <c r="F15" s="60"/>
      <c r="G15" s="60"/>
      <c r="H15" s="60"/>
      <c r="I15" s="60"/>
      <c r="J15" s="60"/>
    </row>
    <row r="16" spans="1:14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6.75" customHeight="1">
      <c r="B17" s="60"/>
      <c r="C17" s="60"/>
      <c r="D17" s="60"/>
      <c r="E17" s="60"/>
      <c r="F17" s="60"/>
      <c r="G17" s="60"/>
      <c r="H17" s="60"/>
      <c r="I17" s="60"/>
      <c r="J17" s="60"/>
    </row>
    <row r="18" spans="2:10" ht="12" hidden="1" customHeight="1">
      <c r="B18" s="60"/>
      <c r="C18" s="60"/>
      <c r="D18" s="60"/>
      <c r="E18" s="60"/>
      <c r="F18" s="60"/>
      <c r="G18" s="60"/>
      <c r="H18" s="60"/>
      <c r="I18" s="60"/>
      <c r="J18" s="60"/>
    </row>
    <row r="19" spans="2:10" ht="15" hidden="1" customHeight="1">
      <c r="B19" s="60"/>
      <c r="C19" s="60"/>
      <c r="D19" s="60"/>
      <c r="E19" s="60"/>
      <c r="F19" s="60"/>
      <c r="G19" s="60"/>
      <c r="H19" s="60"/>
      <c r="I19" s="60"/>
      <c r="J19" s="60"/>
    </row>
    <row r="20" spans="2:10" ht="21" hidden="1" customHeight="1">
      <c r="B20" s="60"/>
      <c r="C20" s="60"/>
      <c r="D20" s="60"/>
      <c r="E20" s="60"/>
      <c r="F20" s="60"/>
      <c r="G20" s="60"/>
      <c r="H20" s="60"/>
      <c r="I20" s="60"/>
      <c r="J20" s="60"/>
    </row>
    <row r="21" spans="2:10" ht="15" hidden="1" customHeight="1">
      <c r="B21" s="60"/>
      <c r="C21" s="60"/>
      <c r="D21" s="60"/>
      <c r="E21" s="60"/>
      <c r="F21" s="60"/>
      <c r="G21" s="60"/>
      <c r="H21" s="60"/>
      <c r="I21" s="60"/>
      <c r="J21" s="60"/>
    </row>
    <row r="22" spans="2:10" ht="15" hidden="1" customHeight="1">
      <c r="B22" s="60"/>
      <c r="C22" s="60"/>
      <c r="D22" s="60"/>
      <c r="E22" s="60"/>
      <c r="F22" s="60"/>
      <c r="G22" s="60"/>
      <c r="H22" s="60"/>
      <c r="I22" s="60"/>
      <c r="J22" s="60"/>
    </row>
    <row r="23" spans="2:10" ht="15" hidden="1" customHeight="1">
      <c r="B23" s="60"/>
      <c r="C23" s="60"/>
      <c r="D23" s="60"/>
      <c r="E23" s="60"/>
      <c r="F23" s="60"/>
      <c r="G23" s="60"/>
      <c r="H23" s="60"/>
      <c r="I23" s="60"/>
      <c r="J23" s="60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4"/>
  <sheetViews>
    <sheetView workbookViewId="0">
      <selection activeCell="C35" sqref="C35"/>
    </sheetView>
  </sheetViews>
  <sheetFormatPr defaultRowHeight="15"/>
  <cols>
    <col min="1" max="1" width="17.85546875" customWidth="1"/>
    <col min="2" max="2" width="46.85546875" customWidth="1"/>
    <col min="3" max="3" width="38.5703125" customWidth="1"/>
    <col min="4" max="4" width="42.5703125" customWidth="1"/>
    <col min="5" max="5" width="12.42578125" hidden="1" customWidth="1"/>
    <col min="8" max="8" width="12.28515625" customWidth="1"/>
    <col min="9" max="9" width="0.28515625" customWidth="1"/>
    <col min="10" max="10" width="21.7109375" hidden="1" customWidth="1"/>
    <col min="11" max="11" width="0.140625" hidden="1" customWidth="1"/>
    <col min="12" max="12" width="8" hidden="1" customWidth="1"/>
    <col min="13" max="13" width="9.140625" hidden="1" customWidth="1"/>
    <col min="14" max="14" width="11.85546875" customWidth="1"/>
  </cols>
  <sheetData>
    <row r="2" spans="1:14" ht="36" customHeight="1">
      <c r="A2" s="56" t="s">
        <v>93</v>
      </c>
      <c r="B2" s="57"/>
      <c r="C2" s="57"/>
      <c r="D2" s="57"/>
      <c r="E2" s="57"/>
      <c r="F2" s="57"/>
      <c r="G2" s="57"/>
      <c r="H2" s="57"/>
      <c r="I2" s="57"/>
      <c r="J2" s="58"/>
      <c r="K2" s="58"/>
      <c r="L2" s="58"/>
      <c r="M2" s="59"/>
      <c r="N2" s="5" t="s">
        <v>89</v>
      </c>
    </row>
    <row r="4" spans="1:14" ht="15.75">
      <c r="A4" s="1"/>
      <c r="B4" s="3" t="s">
        <v>81</v>
      </c>
      <c r="C4" s="3" t="s">
        <v>82</v>
      </c>
      <c r="D4" s="3" t="s">
        <v>83</v>
      </c>
      <c r="E4" s="6"/>
      <c r="F4" s="7" t="s">
        <v>94</v>
      </c>
      <c r="G4" s="8"/>
      <c r="H4" s="8"/>
      <c r="I4" s="8"/>
    </row>
    <row r="5" spans="1:14" ht="60">
      <c r="A5" s="1"/>
      <c r="B5" s="2" t="s">
        <v>93</v>
      </c>
      <c r="C5" s="2" t="s">
        <v>95</v>
      </c>
      <c r="D5" s="2" t="s">
        <v>96</v>
      </c>
      <c r="E5" s="6"/>
      <c r="F5" s="7"/>
      <c r="G5" s="8"/>
      <c r="H5" s="8"/>
      <c r="I5" s="8"/>
    </row>
    <row r="6" spans="1:14">
      <c r="A6" s="1" t="s">
        <v>0</v>
      </c>
      <c r="B6" s="22">
        <v>0</v>
      </c>
      <c r="C6" s="22">
        <v>1</v>
      </c>
      <c r="D6" s="22">
        <v>1</v>
      </c>
      <c r="E6" s="15"/>
    </row>
    <row r="7" spans="1:14">
      <c r="A7" s="1" t="s">
        <v>1</v>
      </c>
      <c r="B7" s="22">
        <v>1</v>
      </c>
      <c r="C7" s="22">
        <v>1</v>
      </c>
      <c r="D7" s="22">
        <v>0</v>
      </c>
      <c r="E7" s="15"/>
    </row>
    <row r="8" spans="1:14">
      <c r="A8" s="1" t="s">
        <v>2</v>
      </c>
      <c r="B8" s="22">
        <v>0</v>
      </c>
      <c r="C8" s="22">
        <v>1</v>
      </c>
      <c r="D8" s="22">
        <v>1</v>
      </c>
      <c r="E8" s="15"/>
    </row>
    <row r="9" spans="1:14">
      <c r="A9" s="1" t="s">
        <v>3</v>
      </c>
      <c r="B9" s="22">
        <v>0</v>
      </c>
      <c r="C9" s="22">
        <v>1</v>
      </c>
      <c r="D9" s="22">
        <v>1</v>
      </c>
      <c r="E9" s="15"/>
    </row>
    <row r="10" spans="1:14">
      <c r="A10" s="1" t="s">
        <v>4</v>
      </c>
      <c r="B10" s="22">
        <v>1</v>
      </c>
      <c r="C10" s="22">
        <v>1</v>
      </c>
      <c r="D10" s="22">
        <v>1</v>
      </c>
      <c r="E10" s="15"/>
    </row>
    <row r="11" spans="1:14">
      <c r="A11" s="1" t="s">
        <v>5</v>
      </c>
      <c r="B11" s="22">
        <v>0</v>
      </c>
      <c r="C11" s="22">
        <v>1</v>
      </c>
      <c r="D11" s="22">
        <v>1</v>
      </c>
      <c r="E11" s="15"/>
    </row>
    <row r="12" spans="1:14">
      <c r="A12" s="1" t="s">
        <v>6</v>
      </c>
      <c r="B12" s="22">
        <v>1</v>
      </c>
      <c r="C12" s="22">
        <v>1</v>
      </c>
      <c r="D12" s="22">
        <v>1</v>
      </c>
      <c r="E12" s="15"/>
    </row>
    <row r="13" spans="1:14">
      <c r="A13" s="1" t="s">
        <v>7</v>
      </c>
      <c r="B13" s="22">
        <v>1</v>
      </c>
      <c r="C13" s="22">
        <v>1</v>
      </c>
      <c r="D13" s="22">
        <v>1</v>
      </c>
      <c r="E13" s="15"/>
    </row>
    <row r="16" spans="1:14">
      <c r="A16" s="61"/>
      <c r="B16" s="60" t="s">
        <v>98</v>
      </c>
      <c r="C16" s="60"/>
      <c r="D16" s="60"/>
      <c r="E16" s="60"/>
      <c r="F16" s="60"/>
      <c r="G16" s="60"/>
      <c r="H16" s="60"/>
      <c r="I16" s="60"/>
      <c r="J16" s="60"/>
    </row>
    <row r="17" spans="1:10" ht="9.75" customHeight="1">
      <c r="A17" s="59"/>
      <c r="B17" s="60"/>
      <c r="C17" s="60"/>
      <c r="D17" s="60"/>
      <c r="E17" s="60"/>
      <c r="F17" s="60"/>
      <c r="G17" s="60"/>
      <c r="H17" s="60"/>
      <c r="I17" s="60"/>
      <c r="J17" s="60"/>
    </row>
    <row r="18" spans="1:10" ht="6.75" hidden="1" customHeight="1">
      <c r="A18" s="59"/>
      <c r="B18" s="60"/>
      <c r="C18" s="60"/>
      <c r="D18" s="60"/>
      <c r="E18" s="60"/>
      <c r="F18" s="60"/>
      <c r="G18" s="60"/>
      <c r="H18" s="60"/>
      <c r="I18" s="60"/>
      <c r="J18" s="60"/>
    </row>
    <row r="19" spans="1:10" ht="12" hidden="1" customHeight="1">
      <c r="B19" s="60"/>
      <c r="C19" s="60"/>
      <c r="D19" s="60"/>
      <c r="E19" s="60"/>
      <c r="F19" s="60"/>
      <c r="G19" s="60"/>
      <c r="H19" s="60"/>
      <c r="I19" s="60"/>
      <c r="J19" s="60"/>
    </row>
    <row r="20" spans="1:10" ht="15" hidden="1" customHeight="1">
      <c r="B20" s="60"/>
      <c r="C20" s="60"/>
      <c r="D20" s="60"/>
      <c r="E20" s="60"/>
      <c r="F20" s="60"/>
      <c r="G20" s="60"/>
      <c r="H20" s="60"/>
      <c r="I20" s="60"/>
      <c r="J20" s="60"/>
    </row>
    <row r="21" spans="1:10" ht="21" hidden="1" customHeight="1">
      <c r="B21" s="60"/>
      <c r="C21" s="60"/>
      <c r="D21" s="60"/>
      <c r="E21" s="60"/>
      <c r="F21" s="60"/>
      <c r="G21" s="60"/>
      <c r="H21" s="60"/>
      <c r="I21" s="60"/>
      <c r="J21" s="60"/>
    </row>
    <row r="22" spans="1:10" ht="15" hidden="1" customHeight="1">
      <c r="B22" s="60"/>
      <c r="C22" s="60"/>
      <c r="D22" s="60"/>
      <c r="E22" s="60"/>
      <c r="F22" s="60"/>
      <c r="G22" s="60"/>
      <c r="H22" s="60"/>
      <c r="I22" s="60"/>
      <c r="J22" s="60"/>
    </row>
    <row r="23" spans="1:10" ht="15" hidden="1" customHeight="1">
      <c r="B23" s="60"/>
      <c r="C23" s="60"/>
      <c r="D23" s="60"/>
      <c r="E23" s="60"/>
      <c r="F23" s="60"/>
      <c r="G23" s="60"/>
      <c r="H23" s="60"/>
      <c r="I23" s="60"/>
      <c r="J23" s="60"/>
    </row>
    <row r="24" spans="1:10" ht="15" hidden="1" customHeight="1">
      <c r="B24" s="60"/>
      <c r="C24" s="60"/>
      <c r="D24" s="60"/>
      <c r="E24" s="60"/>
      <c r="F24" s="60"/>
      <c r="G24" s="60"/>
      <c r="H24" s="60"/>
      <c r="I24" s="60"/>
      <c r="J24" s="60"/>
    </row>
  </sheetData>
  <mergeCells count="3">
    <mergeCell ref="A2:M2"/>
    <mergeCell ref="B16:J24"/>
    <mergeCell ref="A16:A18"/>
  </mergeCells>
  <pageMargins left="0" right="0" top="0" bottom="0" header="0" footer="0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B15" sqref="B15:J23"/>
    </sheetView>
  </sheetViews>
  <sheetFormatPr defaultRowHeight="15"/>
  <cols>
    <col min="1" max="1" width="17.85546875" customWidth="1"/>
    <col min="5" max="5" width="12.42578125" customWidth="1"/>
  </cols>
  <sheetData>
    <row r="2" spans="1:12" ht="51.75" customHeight="1">
      <c r="A2" s="53" t="s">
        <v>31</v>
      </c>
      <c r="B2" s="52"/>
      <c r="C2" s="52"/>
      <c r="D2" s="52"/>
      <c r="E2" s="52"/>
      <c r="F2" s="52"/>
      <c r="G2" s="52"/>
      <c r="H2" s="52"/>
      <c r="I2" s="52"/>
      <c r="J2" s="5" t="s">
        <v>8</v>
      </c>
      <c r="K2" s="9"/>
      <c r="L2" s="10"/>
    </row>
    <row r="4" spans="1:12" ht="15.75">
      <c r="A4" s="1"/>
      <c r="B4" s="3" t="s">
        <v>27</v>
      </c>
      <c r="C4" s="3" t="s">
        <v>28</v>
      </c>
      <c r="D4" s="3" t="s">
        <v>29</v>
      </c>
      <c r="E4" s="6" t="s">
        <v>30</v>
      </c>
      <c r="F4" s="7" t="s">
        <v>33</v>
      </c>
      <c r="G4" s="8"/>
      <c r="I4" s="37" t="s">
        <v>76</v>
      </c>
    </row>
    <row r="5" spans="1:12">
      <c r="A5" s="1" t="s">
        <v>0</v>
      </c>
      <c r="B5" s="1">
        <v>0</v>
      </c>
      <c r="C5" s="1">
        <v>304.39999999999998</v>
      </c>
      <c r="D5" s="1">
        <v>0</v>
      </c>
      <c r="E5" s="1">
        <f>B5/(C5+D5)</f>
        <v>0</v>
      </c>
      <c r="I5" s="37">
        <v>1</v>
      </c>
    </row>
    <row r="6" spans="1:12">
      <c r="A6" s="1" t="s">
        <v>1</v>
      </c>
      <c r="B6" s="1">
        <v>0</v>
      </c>
      <c r="C6" s="1">
        <v>410</v>
      </c>
      <c r="D6" s="1">
        <v>0</v>
      </c>
      <c r="E6" s="1">
        <f t="shared" ref="E6:E12" si="0">B6/(C6+D6)</f>
        <v>0</v>
      </c>
      <c r="I6" s="37">
        <v>1</v>
      </c>
    </row>
    <row r="7" spans="1:12">
      <c r="A7" s="1" t="s">
        <v>2</v>
      </c>
      <c r="B7" s="1">
        <v>0</v>
      </c>
      <c r="C7" s="1">
        <v>25.3</v>
      </c>
      <c r="D7" s="1">
        <v>0</v>
      </c>
      <c r="E7" s="1">
        <f t="shared" si="0"/>
        <v>0</v>
      </c>
      <c r="I7" s="37">
        <v>1</v>
      </c>
    </row>
    <row r="8" spans="1:12">
      <c r="A8" s="1" t="s">
        <v>3</v>
      </c>
      <c r="B8" s="1">
        <v>0</v>
      </c>
      <c r="C8" s="1">
        <v>66.3</v>
      </c>
      <c r="D8" s="1">
        <v>0</v>
      </c>
      <c r="E8" s="1">
        <f t="shared" si="0"/>
        <v>0</v>
      </c>
      <c r="I8" s="37">
        <v>1</v>
      </c>
    </row>
    <row r="9" spans="1:12">
      <c r="A9" s="1" t="s">
        <v>4</v>
      </c>
      <c r="B9" s="1">
        <v>0</v>
      </c>
      <c r="C9" s="1">
        <v>84.1</v>
      </c>
      <c r="D9" s="1">
        <v>0</v>
      </c>
      <c r="E9" s="1">
        <f t="shared" si="0"/>
        <v>0</v>
      </c>
      <c r="I9" s="37">
        <v>1</v>
      </c>
    </row>
    <row r="10" spans="1:12">
      <c r="A10" s="1" t="s">
        <v>5</v>
      </c>
      <c r="B10" s="1">
        <v>0</v>
      </c>
      <c r="C10" s="1">
        <v>143.80000000000001</v>
      </c>
      <c r="D10" s="1">
        <v>0</v>
      </c>
      <c r="E10" s="1">
        <f t="shared" si="0"/>
        <v>0</v>
      </c>
      <c r="I10" s="37">
        <v>1</v>
      </c>
    </row>
    <row r="11" spans="1:12">
      <c r="A11" s="1" t="s">
        <v>6</v>
      </c>
      <c r="B11" s="1">
        <v>0</v>
      </c>
      <c r="C11" s="1">
        <v>207.9</v>
      </c>
      <c r="D11" s="1">
        <v>0</v>
      </c>
      <c r="E11" s="1">
        <f t="shared" si="0"/>
        <v>0</v>
      </c>
      <c r="I11" s="37">
        <v>1</v>
      </c>
    </row>
    <row r="12" spans="1:12">
      <c r="A12" s="1" t="s">
        <v>7</v>
      </c>
      <c r="B12" s="1">
        <v>0</v>
      </c>
      <c r="C12" s="1">
        <v>45.6</v>
      </c>
      <c r="D12" s="1">
        <v>0</v>
      </c>
      <c r="E12" s="1">
        <f t="shared" si="0"/>
        <v>0</v>
      </c>
      <c r="I12" s="37">
        <v>1</v>
      </c>
    </row>
    <row r="15" spans="1:12" ht="15.75">
      <c r="A15" s="6" t="s">
        <v>30</v>
      </c>
      <c r="B15" s="52" t="s">
        <v>77</v>
      </c>
      <c r="C15" s="52"/>
      <c r="D15" s="52"/>
      <c r="E15" s="52"/>
      <c r="F15" s="52"/>
      <c r="G15" s="52"/>
      <c r="H15" s="52"/>
      <c r="I15" s="52"/>
      <c r="J15" s="52"/>
    </row>
    <row r="16" spans="1:12">
      <c r="B16" s="52"/>
      <c r="C16" s="52"/>
      <c r="D16" s="52"/>
      <c r="E16" s="52"/>
      <c r="F16" s="52"/>
      <c r="G16" s="52"/>
      <c r="H16" s="52"/>
      <c r="I16" s="52"/>
      <c r="J16" s="52"/>
    </row>
    <row r="17" spans="2:10">
      <c r="B17" s="52"/>
      <c r="C17" s="52"/>
      <c r="D17" s="52"/>
      <c r="E17" s="52"/>
      <c r="F17" s="52"/>
      <c r="G17" s="52"/>
      <c r="H17" s="52"/>
      <c r="I17" s="52"/>
      <c r="J17" s="52"/>
    </row>
    <row r="18" spans="2:10">
      <c r="B18" s="52"/>
      <c r="C18" s="52"/>
      <c r="D18" s="52"/>
      <c r="E18" s="52"/>
      <c r="F18" s="52"/>
      <c r="G18" s="52"/>
      <c r="H18" s="52"/>
      <c r="I18" s="52"/>
      <c r="J18" s="52"/>
    </row>
    <row r="19" spans="2:10">
      <c r="B19" s="52"/>
      <c r="C19" s="52"/>
      <c r="D19" s="52"/>
      <c r="E19" s="52"/>
      <c r="F19" s="52"/>
      <c r="G19" s="52"/>
      <c r="H19" s="52"/>
      <c r="I19" s="52"/>
      <c r="J19" s="52"/>
    </row>
    <row r="20" spans="2:10" ht="3" customHeight="1">
      <c r="B20" s="52"/>
      <c r="C20" s="52"/>
      <c r="D20" s="52"/>
      <c r="E20" s="52"/>
      <c r="F20" s="52"/>
      <c r="G20" s="52"/>
      <c r="H20" s="52"/>
      <c r="I20" s="52"/>
      <c r="J20" s="52"/>
    </row>
    <row r="21" spans="2:10" hidden="1">
      <c r="B21" s="52"/>
      <c r="C21" s="52"/>
      <c r="D21" s="52"/>
      <c r="E21" s="52"/>
      <c r="F21" s="52"/>
      <c r="G21" s="52"/>
      <c r="H21" s="52"/>
      <c r="I21" s="52"/>
      <c r="J21" s="52"/>
    </row>
    <row r="22" spans="2:10" hidden="1">
      <c r="B22" s="52"/>
      <c r="C22" s="52"/>
      <c r="D22" s="52"/>
      <c r="E22" s="52"/>
      <c r="F22" s="52"/>
      <c r="G22" s="52"/>
      <c r="H22" s="52"/>
      <c r="I22" s="52"/>
      <c r="J22" s="52"/>
    </row>
    <row r="23" spans="2:10" hidden="1">
      <c r="B23" s="52"/>
      <c r="C23" s="52"/>
      <c r="D23" s="52"/>
      <c r="E23" s="52"/>
      <c r="F23" s="52"/>
      <c r="G23" s="52"/>
      <c r="H23" s="52"/>
      <c r="I23" s="52"/>
      <c r="J23" s="52"/>
    </row>
  </sheetData>
  <mergeCells count="2">
    <mergeCell ref="B15:J23"/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P7" sqref="P7"/>
    </sheetView>
  </sheetViews>
  <sheetFormatPr defaultRowHeight="15"/>
  <cols>
    <col min="1" max="1" width="17.85546875" customWidth="1"/>
    <col min="5" max="5" width="12.42578125" customWidth="1"/>
  </cols>
  <sheetData>
    <row r="2" spans="1:12" ht="70.5" customHeight="1">
      <c r="A2" s="53" t="s">
        <v>34</v>
      </c>
      <c r="B2" s="52"/>
      <c r="C2" s="52"/>
      <c r="D2" s="52"/>
      <c r="E2" s="52"/>
      <c r="F2" s="52"/>
      <c r="G2" s="52"/>
      <c r="H2" s="52"/>
      <c r="I2" s="52"/>
      <c r="J2" s="5" t="s">
        <v>10</v>
      </c>
      <c r="K2" s="9"/>
      <c r="L2" s="10"/>
    </row>
    <row r="3" spans="1:12" ht="15.75" thickBot="1"/>
    <row r="4" spans="1:12" ht="16.5" thickBot="1">
      <c r="A4" s="1"/>
      <c r="B4" s="3" t="s">
        <v>27</v>
      </c>
      <c r="C4" s="3" t="s">
        <v>28</v>
      </c>
      <c r="D4" s="3" t="s">
        <v>29</v>
      </c>
      <c r="E4" s="12" t="s">
        <v>35</v>
      </c>
      <c r="F4" s="7" t="s">
        <v>33</v>
      </c>
      <c r="G4" s="8"/>
      <c r="I4" s="37" t="s">
        <v>76</v>
      </c>
    </row>
    <row r="5" spans="1:12">
      <c r="A5" s="1" t="s">
        <v>0</v>
      </c>
      <c r="B5" s="1">
        <v>0</v>
      </c>
      <c r="C5" s="1">
        <v>5927.4</v>
      </c>
      <c r="D5" s="1">
        <v>5519</v>
      </c>
      <c r="E5" s="1">
        <f>B5/(C5-D5)</f>
        <v>0</v>
      </c>
      <c r="I5" s="37">
        <v>1</v>
      </c>
    </row>
    <row r="6" spans="1:12">
      <c r="A6" s="1" t="s">
        <v>1</v>
      </c>
      <c r="B6" s="1">
        <v>0</v>
      </c>
      <c r="C6" s="1">
        <v>14334.4</v>
      </c>
      <c r="D6" s="1">
        <v>11588.2</v>
      </c>
      <c r="E6" s="1">
        <f t="shared" ref="E6:E12" si="0">B6/(C6-D6)</f>
        <v>0</v>
      </c>
      <c r="I6" s="37">
        <v>1</v>
      </c>
    </row>
    <row r="7" spans="1:12">
      <c r="A7" s="1" t="s">
        <v>2</v>
      </c>
      <c r="B7" s="1">
        <v>0</v>
      </c>
      <c r="C7" s="1">
        <v>34246.699999999997</v>
      </c>
      <c r="D7" s="1">
        <v>31815.7</v>
      </c>
      <c r="E7" s="1">
        <f t="shared" si="0"/>
        <v>0</v>
      </c>
      <c r="I7" s="37">
        <v>1</v>
      </c>
    </row>
    <row r="8" spans="1:12">
      <c r="A8" s="1" t="s">
        <v>3</v>
      </c>
      <c r="B8" s="1">
        <v>0</v>
      </c>
      <c r="C8" s="1">
        <v>9758.5</v>
      </c>
      <c r="D8" s="1">
        <v>8966.7999999999993</v>
      </c>
      <c r="E8" s="1">
        <f t="shared" si="0"/>
        <v>0</v>
      </c>
      <c r="I8" s="37">
        <v>1</v>
      </c>
    </row>
    <row r="9" spans="1:12">
      <c r="A9" s="1" t="s">
        <v>4</v>
      </c>
      <c r="B9" s="1">
        <v>0</v>
      </c>
      <c r="C9" s="1">
        <v>11103</v>
      </c>
      <c r="D9" s="1">
        <v>9757.1</v>
      </c>
      <c r="E9" s="1">
        <f t="shared" si="0"/>
        <v>0</v>
      </c>
      <c r="I9" s="37">
        <v>1</v>
      </c>
    </row>
    <row r="10" spans="1:12">
      <c r="A10" s="1" t="s">
        <v>5</v>
      </c>
      <c r="B10" s="1">
        <v>0</v>
      </c>
      <c r="C10" s="1">
        <v>11607.3</v>
      </c>
      <c r="D10" s="1">
        <v>10525.7</v>
      </c>
      <c r="E10" s="1">
        <f t="shared" si="0"/>
        <v>0</v>
      </c>
      <c r="I10" s="37">
        <v>1</v>
      </c>
    </row>
    <row r="11" spans="1:12">
      <c r="A11" s="1" t="s">
        <v>6</v>
      </c>
      <c r="B11" s="1">
        <v>0</v>
      </c>
      <c r="C11" s="1">
        <v>11717.7</v>
      </c>
      <c r="D11" s="1">
        <v>11207.8</v>
      </c>
      <c r="E11" s="1">
        <f t="shared" si="0"/>
        <v>0</v>
      </c>
      <c r="I11" s="37">
        <v>1</v>
      </c>
    </row>
    <row r="12" spans="1:12">
      <c r="A12" s="1" t="s">
        <v>7</v>
      </c>
      <c r="B12" s="1">
        <v>0</v>
      </c>
      <c r="C12" s="1">
        <v>15229.6</v>
      </c>
      <c r="D12" s="1">
        <v>14175.7</v>
      </c>
      <c r="E12" s="1">
        <f t="shared" si="0"/>
        <v>0</v>
      </c>
      <c r="I12" s="37">
        <v>1</v>
      </c>
    </row>
    <row r="14" spans="1:12" ht="15.75" thickBot="1"/>
    <row r="15" spans="1:12" ht="16.5" thickBot="1">
      <c r="A15" s="12" t="s">
        <v>35</v>
      </c>
      <c r="B15" s="52" t="s">
        <v>78</v>
      </c>
      <c r="C15" s="52"/>
      <c r="D15" s="52"/>
      <c r="E15" s="52"/>
      <c r="F15" s="52"/>
      <c r="G15" s="52"/>
      <c r="H15" s="52"/>
      <c r="I15" s="52"/>
      <c r="J15" s="52"/>
    </row>
    <row r="16" spans="1:12">
      <c r="B16" s="52"/>
      <c r="C16" s="52"/>
      <c r="D16" s="52"/>
      <c r="E16" s="52"/>
      <c r="F16" s="52"/>
      <c r="G16" s="52"/>
      <c r="H16" s="52"/>
      <c r="I16" s="52"/>
      <c r="J16" s="52"/>
    </row>
    <row r="17" spans="2:10">
      <c r="B17" s="52"/>
      <c r="C17" s="52"/>
      <c r="D17" s="52"/>
      <c r="E17" s="52"/>
      <c r="F17" s="52"/>
      <c r="G17" s="52"/>
      <c r="H17" s="52"/>
      <c r="I17" s="52"/>
      <c r="J17" s="52"/>
    </row>
    <row r="18" spans="2:10">
      <c r="B18" s="52"/>
      <c r="C18" s="52"/>
      <c r="D18" s="52"/>
      <c r="E18" s="52"/>
      <c r="F18" s="52"/>
      <c r="G18" s="52"/>
      <c r="H18" s="52"/>
      <c r="I18" s="52"/>
      <c r="J18" s="52"/>
    </row>
    <row r="19" spans="2:10">
      <c r="B19" s="52"/>
      <c r="C19" s="52"/>
      <c r="D19" s="52"/>
      <c r="E19" s="52"/>
      <c r="F19" s="52"/>
      <c r="G19" s="52"/>
      <c r="H19" s="52"/>
      <c r="I19" s="52"/>
      <c r="J19" s="52"/>
    </row>
    <row r="20" spans="2:10" ht="21" customHeight="1">
      <c r="B20" s="52"/>
      <c r="C20" s="52"/>
      <c r="D20" s="52"/>
      <c r="E20" s="52"/>
      <c r="F20" s="52"/>
      <c r="G20" s="52"/>
      <c r="H20" s="52"/>
      <c r="I20" s="52"/>
      <c r="J20" s="52"/>
    </row>
    <row r="21" spans="2:10" hidden="1">
      <c r="B21" s="52"/>
      <c r="C21" s="52"/>
      <c r="D21" s="52"/>
      <c r="E21" s="52"/>
      <c r="F21" s="52"/>
      <c r="G21" s="52"/>
      <c r="H21" s="52"/>
      <c r="I21" s="52"/>
      <c r="J21" s="52"/>
    </row>
    <row r="22" spans="2:10" hidden="1">
      <c r="B22" s="52"/>
      <c r="C22" s="52"/>
      <c r="D22" s="52"/>
      <c r="E22" s="52"/>
      <c r="F22" s="52"/>
      <c r="G22" s="52"/>
      <c r="H22" s="52"/>
      <c r="I22" s="52"/>
      <c r="J22" s="52"/>
    </row>
    <row r="23" spans="2:10" hidden="1">
      <c r="B23" s="52"/>
      <c r="C23" s="52"/>
      <c r="D23" s="52"/>
      <c r="E23" s="52"/>
      <c r="F23" s="52"/>
      <c r="G23" s="52"/>
      <c r="H23" s="52"/>
      <c r="I23" s="52"/>
      <c r="J23" s="52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M14" sqref="M14"/>
    </sheetView>
  </sheetViews>
  <sheetFormatPr defaultRowHeight="15"/>
  <cols>
    <col min="1" max="1" width="17.85546875" customWidth="1"/>
    <col min="5" max="5" width="12.42578125" customWidth="1"/>
  </cols>
  <sheetData>
    <row r="2" spans="1:12" ht="70.5" customHeight="1">
      <c r="A2" s="53" t="s">
        <v>36</v>
      </c>
      <c r="B2" s="52"/>
      <c r="C2" s="52"/>
      <c r="D2" s="52"/>
      <c r="E2" s="52"/>
      <c r="F2" s="52"/>
      <c r="G2" s="52"/>
      <c r="H2" s="52"/>
      <c r="I2" s="52"/>
      <c r="J2" s="5" t="s">
        <v>9</v>
      </c>
      <c r="K2" s="9"/>
      <c r="L2" s="10"/>
    </row>
    <row r="3" spans="1:12" ht="15.75" thickBot="1"/>
    <row r="4" spans="1:12" ht="16.5" thickBot="1">
      <c r="A4" s="1"/>
      <c r="B4" s="3" t="s">
        <v>27</v>
      </c>
      <c r="C4" s="3" t="s">
        <v>28</v>
      </c>
      <c r="D4" s="3" t="s">
        <v>29</v>
      </c>
      <c r="E4" s="12" t="s">
        <v>35</v>
      </c>
      <c r="F4" s="7" t="s">
        <v>46</v>
      </c>
      <c r="G4" s="8"/>
      <c r="I4" s="37" t="s">
        <v>76</v>
      </c>
    </row>
    <row r="5" spans="1:12">
      <c r="A5" s="1" t="s">
        <v>0</v>
      </c>
      <c r="B5" s="1">
        <v>0</v>
      </c>
      <c r="C5" s="1">
        <v>6001.5</v>
      </c>
      <c r="D5" s="1">
        <v>35</v>
      </c>
      <c r="E5" s="1">
        <f>B5/(C5-D5)</f>
        <v>0</v>
      </c>
      <c r="I5" s="37">
        <v>1</v>
      </c>
    </row>
    <row r="6" spans="1:12">
      <c r="A6" s="1" t="s">
        <v>1</v>
      </c>
      <c r="B6" s="1">
        <v>0</v>
      </c>
      <c r="C6" s="1">
        <v>13920.8</v>
      </c>
      <c r="D6" s="1">
        <v>235.9</v>
      </c>
      <c r="E6" s="1">
        <f t="shared" ref="E6:E12" si="0">B6/(C6-D6)</f>
        <v>0</v>
      </c>
      <c r="I6" s="37">
        <v>1</v>
      </c>
    </row>
    <row r="7" spans="1:12">
      <c r="A7" s="1" t="s">
        <v>2</v>
      </c>
      <c r="B7" s="1">
        <v>0</v>
      </c>
      <c r="C7" s="1">
        <v>34214</v>
      </c>
      <c r="D7" s="1">
        <v>81.599999999999994</v>
      </c>
      <c r="E7" s="1">
        <f t="shared" si="0"/>
        <v>0</v>
      </c>
      <c r="I7" s="37">
        <v>1</v>
      </c>
    </row>
    <row r="8" spans="1:12">
      <c r="A8" s="1" t="s">
        <v>3</v>
      </c>
      <c r="B8" s="1">
        <v>0</v>
      </c>
      <c r="C8" s="1">
        <v>9692</v>
      </c>
      <c r="D8" s="1">
        <v>65.5</v>
      </c>
      <c r="E8" s="1">
        <f t="shared" si="0"/>
        <v>0</v>
      </c>
      <c r="I8" s="37">
        <v>1</v>
      </c>
    </row>
    <row r="9" spans="1:12">
      <c r="A9" s="1" t="s">
        <v>4</v>
      </c>
      <c r="B9" s="1">
        <v>0</v>
      </c>
      <c r="C9" s="1">
        <v>11186.5</v>
      </c>
      <c r="D9" s="1">
        <v>81.599999999999994</v>
      </c>
      <c r="E9" s="1">
        <f t="shared" si="0"/>
        <v>0</v>
      </c>
      <c r="I9" s="37">
        <v>1</v>
      </c>
    </row>
    <row r="10" spans="1:12">
      <c r="A10" s="1" t="s">
        <v>5</v>
      </c>
      <c r="B10" s="1">
        <v>0</v>
      </c>
      <c r="C10" s="1">
        <v>11751</v>
      </c>
      <c r="D10" s="1">
        <v>76.8</v>
      </c>
      <c r="E10" s="1">
        <f t="shared" si="0"/>
        <v>0</v>
      </c>
      <c r="I10" s="37">
        <v>1</v>
      </c>
    </row>
    <row r="11" spans="1:12">
      <c r="A11" s="1" t="s">
        <v>6</v>
      </c>
      <c r="B11" s="1">
        <v>0</v>
      </c>
      <c r="C11" s="1">
        <v>11925.6</v>
      </c>
      <c r="D11" s="1">
        <v>58.3</v>
      </c>
      <c r="E11" s="1">
        <f t="shared" si="0"/>
        <v>0</v>
      </c>
      <c r="I11" s="37">
        <v>1</v>
      </c>
    </row>
    <row r="12" spans="1:12">
      <c r="A12" s="1" t="s">
        <v>7</v>
      </c>
      <c r="B12" s="1">
        <v>0</v>
      </c>
      <c r="C12" s="1">
        <v>15183.8</v>
      </c>
      <c r="D12" s="1">
        <v>69.900000000000006</v>
      </c>
      <c r="E12" s="1">
        <f t="shared" si="0"/>
        <v>0</v>
      </c>
      <c r="I12" s="37">
        <v>1</v>
      </c>
    </row>
    <row r="14" spans="1:12" ht="15.75" thickBot="1"/>
    <row r="15" spans="1:12" ht="16.5" thickBot="1">
      <c r="A15" s="12" t="s">
        <v>35</v>
      </c>
      <c r="B15" s="52" t="s">
        <v>37</v>
      </c>
      <c r="C15" s="52"/>
      <c r="D15" s="52"/>
      <c r="E15" s="52"/>
      <c r="F15" s="52"/>
      <c r="G15" s="52"/>
      <c r="H15" s="52"/>
      <c r="I15" s="52"/>
      <c r="J15" s="52"/>
    </row>
    <row r="16" spans="1:12">
      <c r="B16" s="52"/>
      <c r="C16" s="52"/>
      <c r="D16" s="52"/>
      <c r="E16" s="52"/>
      <c r="F16" s="52"/>
      <c r="G16" s="52"/>
      <c r="H16" s="52"/>
      <c r="I16" s="52"/>
      <c r="J16" s="52"/>
    </row>
    <row r="17" spans="2:10">
      <c r="B17" s="52"/>
      <c r="C17" s="52"/>
      <c r="D17" s="52"/>
      <c r="E17" s="52"/>
      <c r="F17" s="52"/>
      <c r="G17" s="52"/>
      <c r="H17" s="52"/>
      <c r="I17" s="52"/>
      <c r="J17" s="52"/>
    </row>
    <row r="18" spans="2:10">
      <c r="B18" s="52"/>
      <c r="C18" s="52"/>
      <c r="D18" s="52"/>
      <c r="E18" s="52"/>
      <c r="F18" s="52"/>
      <c r="G18" s="52"/>
      <c r="H18" s="52"/>
      <c r="I18" s="52"/>
      <c r="J18" s="52"/>
    </row>
    <row r="19" spans="2:10">
      <c r="B19" s="52"/>
      <c r="C19" s="52"/>
      <c r="D19" s="52"/>
      <c r="E19" s="52"/>
      <c r="F19" s="52"/>
      <c r="G19" s="52"/>
      <c r="H19" s="52"/>
      <c r="I19" s="52"/>
      <c r="J19" s="52"/>
    </row>
    <row r="20" spans="2:10" ht="21" customHeight="1">
      <c r="B20" s="52"/>
      <c r="C20" s="52"/>
      <c r="D20" s="52"/>
      <c r="E20" s="52"/>
      <c r="F20" s="52"/>
      <c r="G20" s="52"/>
      <c r="H20" s="52"/>
      <c r="I20" s="52"/>
      <c r="J20" s="52"/>
    </row>
    <row r="21" spans="2:10" hidden="1">
      <c r="B21" s="52"/>
      <c r="C21" s="52"/>
      <c r="D21" s="52"/>
      <c r="E21" s="52"/>
      <c r="F21" s="52"/>
      <c r="G21" s="52"/>
      <c r="H21" s="52"/>
      <c r="I21" s="52"/>
      <c r="J21" s="52"/>
    </row>
    <row r="22" spans="2:10" hidden="1">
      <c r="B22" s="52"/>
      <c r="C22" s="52"/>
      <c r="D22" s="52"/>
      <c r="E22" s="52"/>
      <c r="F22" s="52"/>
      <c r="G22" s="52"/>
      <c r="H22" s="52"/>
      <c r="I22" s="52"/>
      <c r="J22" s="52"/>
    </row>
    <row r="23" spans="2:10" hidden="1">
      <c r="B23" s="52"/>
      <c r="C23" s="52"/>
      <c r="D23" s="52"/>
      <c r="E23" s="52"/>
      <c r="F23" s="52"/>
      <c r="G23" s="52"/>
      <c r="H23" s="52"/>
      <c r="I23" s="52"/>
      <c r="J23" s="52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Q15" sqref="Q15"/>
    </sheetView>
  </sheetViews>
  <sheetFormatPr defaultRowHeight="15"/>
  <cols>
    <col min="1" max="1" width="17.85546875" customWidth="1"/>
    <col min="5" max="5" width="8.85546875" customWidth="1"/>
    <col min="8" max="8" width="19" customWidth="1"/>
    <col min="9" max="9" width="10.42578125" customWidth="1"/>
    <col min="11" max="11" width="0.140625" customWidth="1"/>
    <col min="13" max="13" width="0" hidden="1" customWidth="1"/>
  </cols>
  <sheetData>
    <row r="2" spans="1:14" ht="70.5" customHeight="1">
      <c r="A2" s="53" t="s">
        <v>36</v>
      </c>
      <c r="B2" s="52"/>
      <c r="C2" s="52"/>
      <c r="D2" s="52"/>
      <c r="E2" s="52"/>
      <c r="F2" s="52"/>
      <c r="G2" s="52"/>
      <c r="H2" s="52"/>
      <c r="I2" s="52"/>
      <c r="J2" s="5" t="s">
        <v>11</v>
      </c>
      <c r="K2" s="9"/>
      <c r="L2" s="10"/>
    </row>
    <row r="4" spans="1:14" ht="30">
      <c r="A4" s="1"/>
      <c r="B4" s="3" t="s">
        <v>27</v>
      </c>
      <c r="C4" s="3" t="s">
        <v>28</v>
      </c>
      <c r="D4" s="13" t="s">
        <v>29</v>
      </c>
      <c r="E4" s="13" t="s">
        <v>39</v>
      </c>
      <c r="F4" s="13" t="s">
        <v>40</v>
      </c>
      <c r="G4" s="13" t="s">
        <v>41</v>
      </c>
      <c r="H4" s="2" t="s">
        <v>43</v>
      </c>
      <c r="I4" s="1" t="s">
        <v>42</v>
      </c>
      <c r="J4" s="54" t="s">
        <v>44</v>
      </c>
      <c r="K4" s="55"/>
      <c r="L4" s="55"/>
      <c r="N4" s="37" t="s">
        <v>76</v>
      </c>
    </row>
    <row r="5" spans="1:14">
      <c r="A5" s="1" t="s">
        <v>0</v>
      </c>
      <c r="B5" s="1">
        <v>304.39999999999998</v>
      </c>
      <c r="C5" s="1">
        <v>0</v>
      </c>
      <c r="D5" s="14">
        <v>-5927.4</v>
      </c>
      <c r="E5" s="1">
        <v>0</v>
      </c>
      <c r="F5" s="16">
        <v>5927.4</v>
      </c>
      <c r="G5" s="16">
        <v>5519</v>
      </c>
      <c r="H5" s="21"/>
      <c r="I5" s="18">
        <f>B5/(F5-G5)</f>
        <v>0.74534769833496628</v>
      </c>
      <c r="N5" s="37">
        <v>0</v>
      </c>
    </row>
    <row r="6" spans="1:14">
      <c r="A6" s="1" t="s">
        <v>1</v>
      </c>
      <c r="B6" s="1">
        <v>410</v>
      </c>
      <c r="C6" s="1">
        <v>0</v>
      </c>
      <c r="D6" s="14">
        <v>-14334.4</v>
      </c>
      <c r="E6" s="1">
        <v>0</v>
      </c>
      <c r="F6" s="16">
        <v>14334.4</v>
      </c>
      <c r="G6" s="16">
        <v>11588.2</v>
      </c>
      <c r="H6" s="21"/>
      <c r="I6" s="18">
        <f t="shared" ref="I6:I12" si="0">B6/(F6-G6)</f>
        <v>0.14929721069113691</v>
      </c>
      <c r="N6" s="37">
        <v>0</v>
      </c>
    </row>
    <row r="7" spans="1:14">
      <c r="A7" s="1" t="s">
        <v>2</v>
      </c>
      <c r="B7" s="1">
        <v>25.3</v>
      </c>
      <c r="C7" s="1">
        <v>0</v>
      </c>
      <c r="D7" s="14">
        <v>-34246.699999999997</v>
      </c>
      <c r="E7" s="1">
        <v>0</v>
      </c>
      <c r="F7" s="16">
        <v>34246.699999999997</v>
      </c>
      <c r="G7" s="16">
        <v>31815.7</v>
      </c>
      <c r="H7" s="21"/>
      <c r="I7" s="19">
        <f t="shared" si="0"/>
        <v>1.040723981900454E-2</v>
      </c>
      <c r="N7" s="37">
        <v>1</v>
      </c>
    </row>
    <row r="8" spans="1:14">
      <c r="A8" s="1" t="s">
        <v>3</v>
      </c>
      <c r="B8" s="1">
        <v>66.3</v>
      </c>
      <c r="C8" s="1">
        <v>0</v>
      </c>
      <c r="D8" s="14">
        <v>-9758.5</v>
      </c>
      <c r="E8" s="1">
        <v>0</v>
      </c>
      <c r="F8" s="16">
        <v>9758.5</v>
      </c>
      <c r="G8" s="16">
        <v>8966.7999999999993</v>
      </c>
      <c r="H8" s="21"/>
      <c r="I8" s="19">
        <f t="shared" si="0"/>
        <v>8.3743842364531945E-2</v>
      </c>
      <c r="N8" s="37">
        <v>1</v>
      </c>
    </row>
    <row r="9" spans="1:14">
      <c r="A9" s="1" t="s">
        <v>4</v>
      </c>
      <c r="B9" s="1">
        <v>84.1</v>
      </c>
      <c r="C9" s="1">
        <v>0</v>
      </c>
      <c r="D9" s="14">
        <v>-11103</v>
      </c>
      <c r="E9" s="1">
        <v>0</v>
      </c>
      <c r="F9" s="16">
        <v>11103</v>
      </c>
      <c r="G9" s="16">
        <v>9757.1</v>
      </c>
      <c r="H9" s="21"/>
      <c r="I9" s="19">
        <f t="shared" si="0"/>
        <v>6.2486068801545447E-2</v>
      </c>
      <c r="N9" s="37">
        <v>1</v>
      </c>
    </row>
    <row r="10" spans="1:14">
      <c r="A10" s="1" t="s">
        <v>5</v>
      </c>
      <c r="B10" s="1">
        <v>143.80000000000001</v>
      </c>
      <c r="C10" s="1">
        <v>0</v>
      </c>
      <c r="D10" s="14">
        <v>-11607.3</v>
      </c>
      <c r="E10" s="1">
        <v>0</v>
      </c>
      <c r="F10" s="16">
        <v>11607.3</v>
      </c>
      <c r="G10" s="16">
        <v>10525.7</v>
      </c>
      <c r="H10" s="21"/>
      <c r="I10" s="18">
        <f t="shared" si="0"/>
        <v>0.13295118343195286</v>
      </c>
      <c r="N10" s="37">
        <v>0</v>
      </c>
    </row>
    <row r="11" spans="1:14">
      <c r="A11" s="1" t="s">
        <v>6</v>
      </c>
      <c r="B11" s="1">
        <v>207.9</v>
      </c>
      <c r="C11" s="1">
        <v>0</v>
      </c>
      <c r="D11" s="14">
        <v>-11717.7</v>
      </c>
      <c r="E11" s="1">
        <v>0</v>
      </c>
      <c r="F11" s="16">
        <v>11717.7</v>
      </c>
      <c r="G11" s="16">
        <v>11207.8</v>
      </c>
      <c r="H11" s="21"/>
      <c r="I11" s="20">
        <f t="shared" si="0"/>
        <v>0.40772700529515477</v>
      </c>
      <c r="N11" s="37">
        <v>0</v>
      </c>
    </row>
    <row r="12" spans="1:14">
      <c r="A12" s="1" t="s">
        <v>7</v>
      </c>
      <c r="B12" s="1">
        <v>45.6</v>
      </c>
      <c r="C12" s="1">
        <v>0</v>
      </c>
      <c r="D12" s="14">
        <v>-15229.6</v>
      </c>
      <c r="E12" s="1">
        <v>0</v>
      </c>
      <c r="F12" s="16">
        <v>15229.6</v>
      </c>
      <c r="G12" s="16">
        <v>14175.7</v>
      </c>
      <c r="H12" s="21"/>
      <c r="I12" s="19">
        <f t="shared" si="0"/>
        <v>4.3267862226017667E-2</v>
      </c>
      <c r="N12" s="37">
        <v>1</v>
      </c>
    </row>
    <row r="14" spans="1:14" ht="15.75" thickBot="1"/>
    <row r="15" spans="1:14" ht="72.75" customHeight="1" thickBot="1">
      <c r="A15" s="17" t="s">
        <v>38</v>
      </c>
      <c r="B15" s="52" t="s">
        <v>79</v>
      </c>
      <c r="C15" s="52"/>
      <c r="D15" s="52"/>
      <c r="E15" s="52"/>
      <c r="F15" s="52"/>
      <c r="G15" s="52"/>
      <c r="H15" s="52"/>
      <c r="I15" s="52"/>
      <c r="J15" s="52"/>
    </row>
    <row r="16" spans="1:14">
      <c r="B16" s="52"/>
      <c r="C16" s="52"/>
      <c r="D16" s="52"/>
      <c r="E16" s="52"/>
      <c r="F16" s="52"/>
      <c r="G16" s="52"/>
      <c r="H16" s="52"/>
      <c r="I16" s="52"/>
      <c r="J16" s="52"/>
    </row>
    <row r="17" spans="2:10" ht="94.5" customHeight="1">
      <c r="B17" s="52"/>
      <c r="C17" s="52"/>
      <c r="D17" s="52"/>
      <c r="E17" s="52"/>
      <c r="F17" s="52"/>
      <c r="G17" s="52"/>
      <c r="H17" s="52"/>
      <c r="I17" s="52"/>
      <c r="J17" s="52"/>
    </row>
    <row r="18" spans="2:10" ht="12" hidden="1" customHeight="1">
      <c r="B18" s="52"/>
      <c r="C18" s="52"/>
      <c r="D18" s="52"/>
      <c r="E18" s="52"/>
      <c r="F18" s="52"/>
      <c r="G18" s="52"/>
      <c r="H18" s="52"/>
      <c r="I18" s="52"/>
      <c r="J18" s="52"/>
    </row>
    <row r="19" spans="2:10" hidden="1">
      <c r="B19" s="52"/>
      <c r="C19" s="52"/>
      <c r="D19" s="52"/>
      <c r="E19" s="52"/>
      <c r="F19" s="52"/>
      <c r="G19" s="52"/>
      <c r="H19" s="52"/>
      <c r="I19" s="52"/>
      <c r="J19" s="52"/>
    </row>
    <row r="20" spans="2:10" ht="21" hidden="1" customHeight="1">
      <c r="B20" s="52"/>
      <c r="C20" s="52"/>
      <c r="D20" s="52"/>
      <c r="E20" s="52"/>
      <c r="F20" s="52"/>
      <c r="G20" s="52"/>
      <c r="H20" s="52"/>
      <c r="I20" s="52"/>
      <c r="J20" s="52"/>
    </row>
    <row r="21" spans="2:10" hidden="1">
      <c r="B21" s="52"/>
      <c r="C21" s="52"/>
      <c r="D21" s="52"/>
      <c r="E21" s="52"/>
      <c r="F21" s="52"/>
      <c r="G21" s="52"/>
      <c r="H21" s="52"/>
      <c r="I21" s="52"/>
      <c r="J21" s="52"/>
    </row>
    <row r="22" spans="2:10" hidden="1">
      <c r="B22" s="52"/>
      <c r="C22" s="52"/>
      <c r="D22" s="52"/>
      <c r="E22" s="52"/>
      <c r="F22" s="52"/>
      <c r="G22" s="52"/>
      <c r="H22" s="52"/>
      <c r="I22" s="52"/>
      <c r="J22" s="52"/>
    </row>
    <row r="23" spans="2:10" hidden="1">
      <c r="B23" s="52"/>
      <c r="C23" s="52"/>
      <c r="D23" s="52"/>
      <c r="E23" s="52"/>
      <c r="F23" s="52"/>
      <c r="G23" s="52"/>
      <c r="H23" s="52"/>
      <c r="I23" s="52"/>
      <c r="J23" s="52"/>
    </row>
  </sheetData>
  <mergeCells count="3">
    <mergeCell ref="A2:I2"/>
    <mergeCell ref="B15:J23"/>
    <mergeCell ref="J4:L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N15" sqref="N15"/>
    </sheetView>
  </sheetViews>
  <sheetFormatPr defaultRowHeight="15"/>
  <cols>
    <col min="1" max="1" width="17.85546875" customWidth="1"/>
    <col min="4" max="4" width="0" hidden="1" customWidth="1"/>
    <col min="5" max="5" width="12.42578125" customWidth="1"/>
  </cols>
  <sheetData>
    <row r="2" spans="1:12" ht="72" customHeight="1">
      <c r="A2" s="53" t="s">
        <v>45</v>
      </c>
      <c r="B2" s="52"/>
      <c r="C2" s="52"/>
      <c r="D2" s="52"/>
      <c r="E2" s="52"/>
      <c r="F2" s="52"/>
      <c r="G2" s="52"/>
      <c r="H2" s="52"/>
      <c r="I2" s="52"/>
      <c r="J2" s="5" t="s">
        <v>12</v>
      </c>
      <c r="K2" s="9"/>
      <c r="L2" s="10"/>
    </row>
    <row r="4" spans="1:12" ht="15.75">
      <c r="A4" s="1"/>
      <c r="B4" s="3" t="s">
        <v>27</v>
      </c>
      <c r="C4" s="3" t="s">
        <v>28</v>
      </c>
      <c r="D4" s="3"/>
      <c r="E4" s="6" t="s">
        <v>48</v>
      </c>
      <c r="F4" s="7" t="s">
        <v>47</v>
      </c>
      <c r="G4" s="8"/>
      <c r="I4" s="37" t="s">
        <v>76</v>
      </c>
    </row>
    <row r="5" spans="1:12">
      <c r="A5" s="1" t="s">
        <v>0</v>
      </c>
      <c r="B5" s="1">
        <v>0</v>
      </c>
      <c r="C5" s="1">
        <v>6001.5</v>
      </c>
      <c r="D5" s="1"/>
      <c r="E5" s="1">
        <f>B5/C5</f>
        <v>0</v>
      </c>
      <c r="I5" s="37">
        <v>1</v>
      </c>
    </row>
    <row r="6" spans="1:12">
      <c r="A6" s="1" t="s">
        <v>1</v>
      </c>
      <c r="B6" s="1">
        <v>0</v>
      </c>
      <c r="C6" s="1">
        <v>13920.8</v>
      </c>
      <c r="D6" s="1"/>
      <c r="E6" s="1">
        <f t="shared" ref="E6:E12" si="0">B6/C6</f>
        <v>0</v>
      </c>
      <c r="I6" s="37">
        <v>1</v>
      </c>
    </row>
    <row r="7" spans="1:12">
      <c r="A7" s="1" t="s">
        <v>2</v>
      </c>
      <c r="B7" s="1">
        <v>0</v>
      </c>
      <c r="C7" s="1">
        <v>34214</v>
      </c>
      <c r="D7" s="1"/>
      <c r="E7" s="1">
        <f t="shared" si="0"/>
        <v>0</v>
      </c>
      <c r="I7" s="37">
        <v>1</v>
      </c>
    </row>
    <row r="8" spans="1:12">
      <c r="A8" s="1" t="s">
        <v>3</v>
      </c>
      <c r="B8" s="1">
        <v>0</v>
      </c>
      <c r="C8" s="1">
        <v>9692</v>
      </c>
      <c r="D8" s="1"/>
      <c r="E8" s="1">
        <f t="shared" si="0"/>
        <v>0</v>
      </c>
      <c r="I8" s="37">
        <v>1</v>
      </c>
    </row>
    <row r="9" spans="1:12">
      <c r="A9" s="1" t="s">
        <v>4</v>
      </c>
      <c r="B9" s="1">
        <v>0</v>
      </c>
      <c r="C9" s="1">
        <v>11186.5</v>
      </c>
      <c r="D9" s="1"/>
      <c r="E9" s="1">
        <f t="shared" si="0"/>
        <v>0</v>
      </c>
      <c r="I9" s="37">
        <v>1</v>
      </c>
    </row>
    <row r="10" spans="1:12">
      <c r="A10" s="1" t="s">
        <v>5</v>
      </c>
      <c r="B10" s="1">
        <v>0</v>
      </c>
      <c r="C10" s="1">
        <v>11751</v>
      </c>
      <c r="D10" s="1"/>
      <c r="E10" s="1">
        <f t="shared" si="0"/>
        <v>0</v>
      </c>
      <c r="I10" s="37">
        <v>1</v>
      </c>
    </row>
    <row r="11" spans="1:12">
      <c r="A11" s="1" t="s">
        <v>6</v>
      </c>
      <c r="B11" s="1">
        <v>0</v>
      </c>
      <c r="C11" s="1">
        <v>11925.6</v>
      </c>
      <c r="D11" s="1"/>
      <c r="E11" s="1">
        <f t="shared" si="0"/>
        <v>0</v>
      </c>
      <c r="I11" s="37">
        <v>1</v>
      </c>
    </row>
    <row r="12" spans="1:12">
      <c r="A12" s="1" t="s">
        <v>7</v>
      </c>
      <c r="B12" s="1">
        <v>0</v>
      </c>
      <c r="C12" s="1">
        <v>15183.8</v>
      </c>
      <c r="D12" s="1"/>
      <c r="E12" s="1">
        <f t="shared" si="0"/>
        <v>0</v>
      </c>
      <c r="I12" s="37">
        <v>1</v>
      </c>
    </row>
    <row r="15" spans="1:12" ht="15.75">
      <c r="A15" s="6" t="s">
        <v>48</v>
      </c>
      <c r="B15" s="52" t="s">
        <v>49</v>
      </c>
      <c r="C15" s="52"/>
      <c r="D15" s="52"/>
      <c r="E15" s="52"/>
      <c r="F15" s="52"/>
      <c r="G15" s="52"/>
      <c r="H15" s="52"/>
      <c r="I15" s="52"/>
      <c r="J15" s="52"/>
    </row>
    <row r="16" spans="1:12">
      <c r="B16" s="52"/>
      <c r="C16" s="52"/>
      <c r="D16" s="52"/>
      <c r="E16" s="52"/>
      <c r="F16" s="52"/>
      <c r="G16" s="52"/>
      <c r="H16" s="52"/>
      <c r="I16" s="52"/>
      <c r="J16" s="52"/>
    </row>
    <row r="17" spans="2:10" ht="36.75" customHeight="1">
      <c r="B17" s="52"/>
      <c r="C17" s="52"/>
      <c r="D17" s="52"/>
      <c r="E17" s="52"/>
      <c r="F17" s="52"/>
      <c r="G17" s="52"/>
      <c r="H17" s="52"/>
      <c r="I17" s="52"/>
      <c r="J17" s="52"/>
    </row>
    <row r="18" spans="2:10" ht="12" hidden="1" customHeight="1">
      <c r="B18" s="52"/>
      <c r="C18" s="52"/>
      <c r="D18" s="52"/>
      <c r="E18" s="52"/>
      <c r="F18" s="52"/>
      <c r="G18" s="52"/>
      <c r="H18" s="52"/>
      <c r="I18" s="52"/>
      <c r="J18" s="52"/>
    </row>
    <row r="19" spans="2:10" ht="15" hidden="1" customHeight="1">
      <c r="B19" s="52"/>
      <c r="C19" s="52"/>
      <c r="D19" s="52"/>
      <c r="E19" s="52"/>
      <c r="F19" s="52"/>
      <c r="G19" s="52"/>
      <c r="H19" s="52"/>
      <c r="I19" s="52"/>
      <c r="J19" s="52"/>
    </row>
    <row r="20" spans="2:10" ht="21" hidden="1" customHeight="1">
      <c r="B20" s="52"/>
      <c r="C20" s="52"/>
      <c r="D20" s="52"/>
      <c r="E20" s="52"/>
      <c r="F20" s="52"/>
      <c r="G20" s="52"/>
      <c r="H20" s="52"/>
      <c r="I20" s="52"/>
      <c r="J20" s="52"/>
    </row>
    <row r="21" spans="2:10" ht="15" hidden="1" customHeight="1">
      <c r="B21" s="52"/>
      <c r="C21" s="52"/>
      <c r="D21" s="52"/>
      <c r="E21" s="52"/>
      <c r="F21" s="52"/>
      <c r="G21" s="52"/>
      <c r="H21" s="52"/>
      <c r="I21" s="52"/>
      <c r="J21" s="52"/>
    </row>
    <row r="22" spans="2:10" ht="15" hidden="1" customHeight="1">
      <c r="B22" s="52"/>
      <c r="C22" s="52"/>
      <c r="D22" s="52"/>
      <c r="E22" s="52"/>
      <c r="F22" s="52"/>
      <c r="G22" s="52"/>
      <c r="H22" s="52"/>
      <c r="I22" s="52"/>
      <c r="J22" s="52"/>
    </row>
    <row r="23" spans="2:10" ht="15" hidden="1" customHeight="1">
      <c r="B23" s="52"/>
      <c r="C23" s="52"/>
      <c r="D23" s="52"/>
      <c r="E23" s="52"/>
      <c r="F23" s="52"/>
      <c r="G23" s="52"/>
      <c r="H23" s="52"/>
      <c r="I23" s="52"/>
      <c r="J23" s="52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P17" sqref="P17"/>
    </sheetView>
  </sheetViews>
  <sheetFormatPr defaultRowHeight="15"/>
  <cols>
    <col min="1" max="1" width="17.85546875" customWidth="1"/>
    <col min="4" max="4" width="0" hidden="1" customWidth="1"/>
    <col min="5" max="5" width="12.42578125" customWidth="1"/>
  </cols>
  <sheetData>
    <row r="2" spans="1:14" ht="99.75" customHeight="1">
      <c r="A2" s="56" t="s">
        <v>50</v>
      </c>
      <c r="B2" s="57"/>
      <c r="C2" s="57"/>
      <c r="D2" s="57"/>
      <c r="E2" s="57"/>
      <c r="F2" s="57"/>
      <c r="G2" s="57"/>
      <c r="H2" s="57"/>
      <c r="I2" s="57"/>
      <c r="J2" s="58"/>
      <c r="K2" s="58"/>
      <c r="L2" s="58"/>
      <c r="M2" s="59"/>
      <c r="N2" s="5" t="s">
        <v>12</v>
      </c>
    </row>
    <row r="4" spans="1:14" ht="15.75">
      <c r="A4" s="1"/>
      <c r="B4" s="3" t="s">
        <v>27</v>
      </c>
      <c r="C4" s="3" t="s">
        <v>28</v>
      </c>
      <c r="D4" s="3"/>
      <c r="E4" s="6" t="s">
        <v>48</v>
      </c>
      <c r="F4" s="7" t="s">
        <v>47</v>
      </c>
      <c r="G4" s="8"/>
      <c r="I4" s="36" t="s">
        <v>76</v>
      </c>
    </row>
    <row r="5" spans="1:14">
      <c r="A5" s="1" t="s">
        <v>0</v>
      </c>
      <c r="B5" s="1">
        <v>328.5</v>
      </c>
      <c r="C5" s="1">
        <v>340.67</v>
      </c>
      <c r="D5" s="1"/>
      <c r="E5" s="18">
        <f>B5/C5</f>
        <v>0.96427627909707336</v>
      </c>
      <c r="I5" s="36">
        <v>1</v>
      </c>
    </row>
    <row r="6" spans="1:14">
      <c r="A6" s="23" t="s">
        <v>1</v>
      </c>
      <c r="B6" s="23">
        <v>380.2</v>
      </c>
      <c r="C6" s="23">
        <v>357.2</v>
      </c>
      <c r="D6" s="23"/>
      <c r="E6" s="24">
        <f t="shared" ref="E6:E12" si="0">B6/C6</f>
        <v>1.0643896976483762</v>
      </c>
      <c r="F6" t="s">
        <v>68</v>
      </c>
      <c r="I6" s="36">
        <v>0</v>
      </c>
    </row>
    <row r="7" spans="1:14">
      <c r="A7" s="1" t="s">
        <v>2</v>
      </c>
      <c r="B7" s="1">
        <v>390.2</v>
      </c>
      <c r="C7" s="1">
        <v>402.5</v>
      </c>
      <c r="D7" s="1"/>
      <c r="E7" s="18">
        <f t="shared" si="0"/>
        <v>0.96944099378881987</v>
      </c>
      <c r="I7" s="36">
        <v>1</v>
      </c>
    </row>
    <row r="8" spans="1:14">
      <c r="A8" s="1" t="s">
        <v>3</v>
      </c>
      <c r="B8" s="1">
        <v>322</v>
      </c>
      <c r="C8" s="1">
        <v>322</v>
      </c>
      <c r="D8" s="1"/>
      <c r="E8" s="18">
        <f t="shared" si="0"/>
        <v>1</v>
      </c>
      <c r="I8" s="36">
        <v>1</v>
      </c>
    </row>
    <row r="9" spans="1:14">
      <c r="A9" s="1" t="s">
        <v>4</v>
      </c>
      <c r="B9" s="1">
        <v>319</v>
      </c>
      <c r="C9" s="1">
        <v>322</v>
      </c>
      <c r="D9" s="1"/>
      <c r="E9" s="18">
        <f t="shared" si="0"/>
        <v>0.99068322981366463</v>
      </c>
      <c r="I9" s="36">
        <v>1</v>
      </c>
    </row>
    <row r="10" spans="1:14">
      <c r="A10" s="1" t="s">
        <v>5</v>
      </c>
      <c r="B10" s="1">
        <v>319.60000000000002</v>
      </c>
      <c r="C10" s="1">
        <v>322</v>
      </c>
      <c r="D10" s="1"/>
      <c r="E10" s="18">
        <f t="shared" si="0"/>
        <v>0.99254658385093175</v>
      </c>
      <c r="I10" s="36">
        <v>1</v>
      </c>
    </row>
    <row r="11" spans="1:14">
      <c r="A11" s="1" t="s">
        <v>6</v>
      </c>
      <c r="B11" s="1">
        <v>311.2</v>
      </c>
      <c r="C11" s="1">
        <v>340.67</v>
      </c>
      <c r="D11" s="1"/>
      <c r="E11" s="18">
        <f t="shared" si="0"/>
        <v>0.91349399712331569</v>
      </c>
      <c r="I11" s="36">
        <v>1</v>
      </c>
    </row>
    <row r="12" spans="1:14">
      <c r="A12" s="1" t="s">
        <v>7</v>
      </c>
      <c r="B12" s="1">
        <v>273.7</v>
      </c>
      <c r="C12" s="1">
        <v>310.8</v>
      </c>
      <c r="D12" s="1"/>
      <c r="E12" s="18">
        <f t="shared" si="0"/>
        <v>0.88063063063063052</v>
      </c>
      <c r="I12" s="36">
        <v>1</v>
      </c>
    </row>
    <row r="15" spans="1:14" ht="15.75">
      <c r="A15" s="6" t="s">
        <v>48</v>
      </c>
      <c r="B15" s="52" t="s">
        <v>51</v>
      </c>
      <c r="C15" s="52"/>
      <c r="D15" s="52"/>
      <c r="E15" s="52"/>
      <c r="F15" s="52"/>
      <c r="G15" s="52"/>
      <c r="H15" s="52"/>
      <c r="I15" s="52"/>
      <c r="J15" s="52"/>
    </row>
    <row r="16" spans="1:14">
      <c r="B16" s="52"/>
      <c r="C16" s="52"/>
      <c r="D16" s="52"/>
      <c r="E16" s="52"/>
      <c r="F16" s="52"/>
      <c r="G16" s="52"/>
      <c r="H16" s="52"/>
      <c r="I16" s="52"/>
      <c r="J16" s="52"/>
    </row>
    <row r="17" spans="2:10" ht="126.75" customHeight="1">
      <c r="B17" s="52"/>
      <c r="C17" s="52"/>
      <c r="D17" s="52"/>
      <c r="E17" s="52"/>
      <c r="F17" s="52"/>
      <c r="G17" s="52"/>
      <c r="H17" s="52"/>
      <c r="I17" s="52"/>
      <c r="J17" s="52"/>
    </row>
    <row r="18" spans="2:10" ht="12" hidden="1" customHeight="1">
      <c r="B18" s="52"/>
      <c r="C18" s="52"/>
      <c r="D18" s="52"/>
      <c r="E18" s="52"/>
      <c r="F18" s="52"/>
      <c r="G18" s="52"/>
      <c r="H18" s="52"/>
      <c r="I18" s="52"/>
      <c r="J18" s="52"/>
    </row>
    <row r="19" spans="2:10" ht="15" hidden="1" customHeight="1">
      <c r="B19" s="52"/>
      <c r="C19" s="52"/>
      <c r="D19" s="52"/>
      <c r="E19" s="52"/>
      <c r="F19" s="52"/>
      <c r="G19" s="52"/>
      <c r="H19" s="52"/>
      <c r="I19" s="52"/>
      <c r="J19" s="52"/>
    </row>
    <row r="20" spans="2:10" ht="21" hidden="1" customHeight="1">
      <c r="B20" s="52"/>
      <c r="C20" s="52"/>
      <c r="D20" s="52"/>
      <c r="E20" s="52"/>
      <c r="F20" s="52"/>
      <c r="G20" s="52"/>
      <c r="H20" s="52"/>
      <c r="I20" s="52"/>
      <c r="J20" s="52"/>
    </row>
    <row r="21" spans="2:10" ht="15" hidden="1" customHeight="1">
      <c r="B21" s="52"/>
      <c r="C21" s="52"/>
      <c r="D21" s="52"/>
      <c r="E21" s="52"/>
      <c r="F21" s="52"/>
      <c r="G21" s="52"/>
      <c r="H21" s="52"/>
      <c r="I21" s="52"/>
      <c r="J21" s="52"/>
    </row>
    <row r="22" spans="2:10" ht="15" hidden="1" customHeight="1">
      <c r="B22" s="52"/>
      <c r="C22" s="52"/>
      <c r="D22" s="52"/>
      <c r="E22" s="52"/>
      <c r="F22" s="52"/>
      <c r="G22" s="52"/>
      <c r="H22" s="52"/>
      <c r="I22" s="52"/>
      <c r="J22" s="52"/>
    </row>
    <row r="23" spans="2:10" ht="15" hidden="1" customHeight="1">
      <c r="B23" s="52"/>
      <c r="C23" s="52"/>
      <c r="D23" s="52"/>
      <c r="E23" s="52"/>
      <c r="F23" s="52"/>
      <c r="G23" s="52"/>
      <c r="H23" s="52"/>
      <c r="I23" s="52"/>
      <c r="J23" s="52"/>
    </row>
  </sheetData>
  <mergeCells count="2">
    <mergeCell ref="B15:J23"/>
    <mergeCell ref="A2:M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N12" sqref="N12"/>
    </sheetView>
  </sheetViews>
  <sheetFormatPr defaultRowHeight="15"/>
  <cols>
    <col min="1" max="1" width="17.85546875" customWidth="1"/>
    <col min="3" max="4" width="0" hidden="1" customWidth="1"/>
    <col min="5" max="5" width="12.42578125" hidden="1" customWidth="1"/>
    <col min="10" max="10" width="21.7109375" customWidth="1"/>
    <col min="11" max="11" width="8.140625" customWidth="1"/>
    <col min="12" max="12" width="8" hidden="1" customWidth="1"/>
    <col min="13" max="13" width="9.140625" hidden="1" customWidth="1"/>
  </cols>
  <sheetData>
    <row r="2" spans="1:14" ht="68.25" customHeight="1">
      <c r="A2" s="56" t="s">
        <v>52</v>
      </c>
      <c r="B2" s="57"/>
      <c r="C2" s="57"/>
      <c r="D2" s="57"/>
      <c r="E2" s="57"/>
      <c r="F2" s="57"/>
      <c r="G2" s="57"/>
      <c r="H2" s="57"/>
      <c r="I2" s="57"/>
      <c r="J2" s="58"/>
      <c r="K2" s="58"/>
      <c r="L2" s="58"/>
      <c r="M2" s="59"/>
      <c r="N2" s="5" t="s">
        <v>14</v>
      </c>
    </row>
    <row r="4" spans="1:14" ht="15.75">
      <c r="A4" s="1"/>
      <c r="B4" s="3" t="s">
        <v>27</v>
      </c>
      <c r="C4" s="3"/>
      <c r="D4" s="3"/>
      <c r="E4" s="6"/>
      <c r="F4" s="7" t="s">
        <v>47</v>
      </c>
      <c r="G4" s="8"/>
      <c r="I4" s="37" t="s">
        <v>76</v>
      </c>
    </row>
    <row r="5" spans="1:14">
      <c r="A5" s="1" t="s">
        <v>0</v>
      </c>
      <c r="B5" s="1">
        <v>0</v>
      </c>
      <c r="C5" s="1"/>
      <c r="D5" s="1"/>
      <c r="E5" s="1"/>
      <c r="I5" s="37">
        <v>1</v>
      </c>
    </row>
    <row r="6" spans="1:14">
      <c r="A6" s="1" t="s">
        <v>1</v>
      </c>
      <c r="B6" s="1">
        <v>0</v>
      </c>
      <c r="C6" s="1"/>
      <c r="D6" s="1"/>
      <c r="E6" s="1"/>
      <c r="I6" s="37">
        <v>1</v>
      </c>
    </row>
    <row r="7" spans="1:14">
      <c r="A7" s="1" t="s">
        <v>2</v>
      </c>
      <c r="B7" s="1">
        <v>0</v>
      </c>
      <c r="C7" s="1"/>
      <c r="D7" s="1"/>
      <c r="E7" s="1"/>
      <c r="I7" s="37">
        <v>1</v>
      </c>
    </row>
    <row r="8" spans="1:14">
      <c r="A8" s="1" t="s">
        <v>3</v>
      </c>
      <c r="B8" s="1">
        <v>0</v>
      </c>
      <c r="C8" s="1"/>
      <c r="D8" s="1"/>
      <c r="E8" s="1"/>
      <c r="I8" s="37">
        <v>1</v>
      </c>
    </row>
    <row r="9" spans="1:14">
      <c r="A9" s="1" t="s">
        <v>4</v>
      </c>
      <c r="B9" s="1">
        <v>0</v>
      </c>
      <c r="C9" s="1"/>
      <c r="D9" s="1"/>
      <c r="E9" s="1"/>
      <c r="I9" s="37">
        <v>1</v>
      </c>
    </row>
    <row r="10" spans="1:14">
      <c r="A10" s="1" t="s">
        <v>5</v>
      </c>
      <c r="B10" s="1">
        <v>0</v>
      </c>
      <c r="C10" s="1"/>
      <c r="D10" s="1"/>
      <c r="E10" s="1"/>
      <c r="I10" s="37">
        <v>1</v>
      </c>
    </row>
    <row r="11" spans="1:14">
      <c r="A11" s="1" t="s">
        <v>6</v>
      </c>
      <c r="B11" s="1">
        <v>0</v>
      </c>
      <c r="C11" s="1"/>
      <c r="D11" s="1"/>
      <c r="E11" s="1"/>
      <c r="I11" s="37">
        <v>1</v>
      </c>
    </row>
    <row r="12" spans="1:14">
      <c r="A12" s="1" t="s">
        <v>7</v>
      </c>
      <c r="B12" s="1">
        <v>0</v>
      </c>
      <c r="C12" s="1"/>
      <c r="D12" s="1"/>
      <c r="E12" s="1"/>
      <c r="I12" s="37">
        <v>1</v>
      </c>
    </row>
    <row r="15" spans="1:14" ht="15.75">
      <c r="A15" s="6" t="s">
        <v>54</v>
      </c>
      <c r="B15" s="52" t="s">
        <v>53</v>
      </c>
      <c r="C15" s="52"/>
      <c r="D15" s="52"/>
      <c r="E15" s="52"/>
      <c r="F15" s="52"/>
      <c r="G15" s="52"/>
      <c r="H15" s="52"/>
      <c r="I15" s="52"/>
      <c r="J15" s="52"/>
    </row>
    <row r="16" spans="1:14">
      <c r="B16" s="52"/>
      <c r="C16" s="52"/>
      <c r="D16" s="52"/>
      <c r="E16" s="52"/>
      <c r="F16" s="52"/>
      <c r="G16" s="52"/>
      <c r="H16" s="52"/>
      <c r="I16" s="52"/>
      <c r="J16" s="52"/>
    </row>
    <row r="17" spans="2:10" ht="72" customHeight="1">
      <c r="B17" s="52"/>
      <c r="C17" s="52"/>
      <c r="D17" s="52"/>
      <c r="E17" s="52"/>
      <c r="F17" s="52"/>
      <c r="G17" s="52"/>
      <c r="H17" s="52"/>
      <c r="I17" s="52"/>
      <c r="J17" s="52"/>
    </row>
    <row r="18" spans="2:10" ht="12" hidden="1" customHeight="1">
      <c r="B18" s="52"/>
      <c r="C18" s="52"/>
      <c r="D18" s="52"/>
      <c r="E18" s="52"/>
      <c r="F18" s="52"/>
      <c r="G18" s="52"/>
      <c r="H18" s="52"/>
      <c r="I18" s="52"/>
      <c r="J18" s="52"/>
    </row>
    <row r="19" spans="2:10" ht="15" hidden="1" customHeight="1">
      <c r="B19" s="52"/>
      <c r="C19" s="52"/>
      <c r="D19" s="52"/>
      <c r="E19" s="52"/>
      <c r="F19" s="52"/>
      <c r="G19" s="52"/>
      <c r="H19" s="52"/>
      <c r="I19" s="52"/>
      <c r="J19" s="52"/>
    </row>
    <row r="20" spans="2:10" ht="21" hidden="1" customHeight="1">
      <c r="B20" s="52"/>
      <c r="C20" s="52"/>
      <c r="D20" s="52"/>
      <c r="E20" s="52"/>
      <c r="F20" s="52"/>
      <c r="G20" s="52"/>
      <c r="H20" s="52"/>
      <c r="I20" s="52"/>
      <c r="J20" s="52"/>
    </row>
    <row r="21" spans="2:10" ht="15" hidden="1" customHeight="1">
      <c r="B21" s="52"/>
      <c r="C21" s="52"/>
      <c r="D21" s="52"/>
      <c r="E21" s="52"/>
      <c r="F21" s="52"/>
      <c r="G21" s="52"/>
      <c r="H21" s="52"/>
      <c r="I21" s="52"/>
      <c r="J21" s="52"/>
    </row>
    <row r="22" spans="2:10" ht="15" hidden="1" customHeight="1">
      <c r="B22" s="52"/>
      <c r="C22" s="52"/>
      <c r="D22" s="52"/>
      <c r="E22" s="52"/>
      <c r="F22" s="52"/>
      <c r="G22" s="52"/>
      <c r="H22" s="52"/>
      <c r="I22" s="52"/>
      <c r="J22" s="52"/>
    </row>
    <row r="23" spans="2:10" ht="15" hidden="1" customHeight="1">
      <c r="B23" s="52"/>
      <c r="C23" s="52"/>
      <c r="D23" s="52"/>
      <c r="E23" s="52"/>
      <c r="F23" s="52"/>
      <c r="G23" s="52"/>
      <c r="H23" s="52"/>
      <c r="I23" s="52"/>
      <c r="J23" s="52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K26" sqref="K26"/>
    </sheetView>
  </sheetViews>
  <sheetFormatPr defaultRowHeight="15"/>
  <cols>
    <col min="1" max="1" width="19.5703125" customWidth="1"/>
    <col min="2" max="2" width="10.7109375" customWidth="1"/>
    <col min="5" max="5" width="8.85546875" customWidth="1"/>
    <col min="9" max="9" width="0" hidden="1" customWidth="1"/>
  </cols>
  <sheetData>
    <row r="2" spans="1:10" ht="37.5" customHeight="1">
      <c r="A2" s="53" t="s">
        <v>55</v>
      </c>
      <c r="B2" s="52"/>
      <c r="C2" s="52"/>
      <c r="D2" s="52"/>
      <c r="E2" s="52"/>
      <c r="F2" s="52"/>
      <c r="G2" s="5" t="s">
        <v>20</v>
      </c>
      <c r="H2" s="9"/>
      <c r="I2" s="10"/>
    </row>
    <row r="3" spans="1:10" ht="15.75" thickBot="1"/>
    <row r="4" spans="1:10" ht="35.25" customHeight="1" thickBot="1">
      <c r="A4" s="1"/>
      <c r="B4" s="11"/>
      <c r="C4" s="3"/>
      <c r="D4" s="13" t="s">
        <v>27</v>
      </c>
      <c r="E4" s="13" t="s">
        <v>28</v>
      </c>
      <c r="F4" s="13"/>
      <c r="G4" s="54" t="s">
        <v>33</v>
      </c>
      <c r="H4" s="55"/>
      <c r="I4" s="55"/>
      <c r="J4" s="37" t="s">
        <v>76</v>
      </c>
    </row>
    <row r="5" spans="1:10">
      <c r="A5" s="1" t="s">
        <v>0</v>
      </c>
      <c r="B5" s="38">
        <v>10368.700000000001</v>
      </c>
      <c r="C5" s="39">
        <v>9099.2999999999993</v>
      </c>
      <c r="D5" s="38">
        <v>408.4</v>
      </c>
      <c r="E5" s="39">
        <v>343</v>
      </c>
      <c r="F5" s="42">
        <f>(B5/C5)/(D5/E5)</f>
        <v>0.95702814930614366</v>
      </c>
      <c r="J5" s="37">
        <v>1</v>
      </c>
    </row>
    <row r="6" spans="1:10">
      <c r="A6" s="1" t="s">
        <v>1</v>
      </c>
      <c r="B6" s="38">
        <v>10368.700000000001</v>
      </c>
      <c r="C6" s="39">
        <v>9099.2999999999993</v>
      </c>
      <c r="D6" s="39">
        <v>2746.2</v>
      </c>
      <c r="E6" s="39">
        <v>2009.7</v>
      </c>
      <c r="F6" s="42">
        <f t="shared" ref="F6:F12" si="0">(B6/C6)/(D6/E6)</f>
        <v>0.83390272890859363</v>
      </c>
      <c r="J6" s="37">
        <v>1</v>
      </c>
    </row>
    <row r="7" spans="1:10">
      <c r="A7" s="1" t="s">
        <v>2</v>
      </c>
      <c r="B7" s="38">
        <v>10368.700000000001</v>
      </c>
      <c r="C7" s="39">
        <v>9099.2999999999993</v>
      </c>
      <c r="D7" s="39">
        <v>2431</v>
      </c>
      <c r="E7" s="39">
        <v>2574.5</v>
      </c>
      <c r="F7" s="42">
        <f t="shared" si="0"/>
        <v>1.2067693261201362</v>
      </c>
      <c r="J7" s="37">
        <v>0</v>
      </c>
    </row>
    <row r="8" spans="1:10">
      <c r="A8" s="1" t="s">
        <v>3</v>
      </c>
      <c r="B8" s="38">
        <v>10368.700000000001</v>
      </c>
      <c r="C8" s="39">
        <v>9099.2999999999993</v>
      </c>
      <c r="D8" s="39">
        <v>791.7</v>
      </c>
      <c r="E8" s="39">
        <v>656.7</v>
      </c>
      <c r="F8" s="42">
        <f t="shared" si="0"/>
        <v>0.945197788201248</v>
      </c>
      <c r="J8" s="37">
        <v>1</v>
      </c>
    </row>
    <row r="9" spans="1:10">
      <c r="A9" s="1" t="s">
        <v>4</v>
      </c>
      <c r="B9" s="38">
        <v>10368.700000000001</v>
      </c>
      <c r="C9" s="39">
        <v>9099.2999999999993</v>
      </c>
      <c r="D9" s="39">
        <v>1345.9</v>
      </c>
      <c r="E9" s="39">
        <v>1122.0999999999999</v>
      </c>
      <c r="F9" s="42">
        <f t="shared" si="0"/>
        <v>0.95002513267222188</v>
      </c>
      <c r="J9" s="37">
        <v>1</v>
      </c>
    </row>
    <row r="10" spans="1:10">
      <c r="A10" s="1" t="s">
        <v>5</v>
      </c>
      <c r="B10" s="38">
        <v>10368.700000000001</v>
      </c>
      <c r="C10" s="39">
        <v>9099.2999999999993</v>
      </c>
      <c r="D10" s="39">
        <v>1081.5999999999999</v>
      </c>
      <c r="E10" s="39">
        <v>1102.9000000000001</v>
      </c>
      <c r="F10" s="42">
        <f t="shared" si="0"/>
        <v>1.1619455672333079</v>
      </c>
      <c r="J10" s="37">
        <v>0</v>
      </c>
    </row>
    <row r="11" spans="1:10">
      <c r="A11" s="1" t="s">
        <v>6</v>
      </c>
      <c r="B11" s="38">
        <v>10368.700000000001</v>
      </c>
      <c r="C11" s="39">
        <v>9099.2999999999993</v>
      </c>
      <c r="D11" s="39">
        <v>510</v>
      </c>
      <c r="E11" s="39">
        <v>542.70000000000005</v>
      </c>
      <c r="F11" s="42">
        <f t="shared" si="0"/>
        <v>1.2125676312528246</v>
      </c>
      <c r="J11" s="37">
        <v>0</v>
      </c>
    </row>
    <row r="12" spans="1:10">
      <c r="A12" s="1" t="s">
        <v>7</v>
      </c>
      <c r="B12" s="38">
        <v>10368.700000000001</v>
      </c>
      <c r="C12" s="39">
        <v>9099.2999999999993</v>
      </c>
      <c r="D12" s="39">
        <v>1053.9000000000001</v>
      </c>
      <c r="E12" s="41">
        <v>747.6</v>
      </c>
      <c r="F12" s="42">
        <f t="shared" si="0"/>
        <v>0.80832537710590946</v>
      </c>
      <c r="J12" s="37">
        <v>1</v>
      </c>
    </row>
    <row r="13" spans="1:10">
      <c r="C13" s="40"/>
    </row>
    <row r="14" spans="1:10" ht="15.75" thickBot="1"/>
    <row r="15" spans="1:10" ht="69" customHeight="1" thickBot="1">
      <c r="A15" s="11"/>
      <c r="B15" s="52" t="s">
        <v>99</v>
      </c>
      <c r="C15" s="52"/>
      <c r="D15" s="52"/>
      <c r="E15" s="52"/>
      <c r="F15" s="52"/>
      <c r="G15" s="52"/>
    </row>
    <row r="16" spans="1:10">
      <c r="B16" s="52"/>
      <c r="C16" s="52"/>
      <c r="D16" s="52"/>
      <c r="E16" s="52"/>
      <c r="F16" s="52"/>
      <c r="G16" s="52"/>
    </row>
    <row r="17" spans="2:7" ht="87" customHeight="1">
      <c r="B17" s="52"/>
      <c r="C17" s="52"/>
      <c r="D17" s="52"/>
      <c r="E17" s="52"/>
      <c r="F17" s="52"/>
      <c r="G17" s="52"/>
    </row>
    <row r="18" spans="2:7" ht="12" hidden="1" customHeight="1">
      <c r="B18" s="52"/>
      <c r="C18" s="52"/>
      <c r="D18" s="52"/>
      <c r="E18" s="52"/>
      <c r="F18" s="52"/>
      <c r="G18" s="52"/>
    </row>
    <row r="19" spans="2:7" hidden="1">
      <c r="B19" s="52"/>
      <c r="C19" s="52"/>
      <c r="D19" s="52"/>
      <c r="E19" s="52"/>
      <c r="F19" s="52"/>
      <c r="G19" s="52"/>
    </row>
    <row r="20" spans="2:7" ht="21" hidden="1" customHeight="1">
      <c r="B20" s="52"/>
      <c r="C20" s="52"/>
      <c r="D20" s="52"/>
      <c r="E20" s="52"/>
      <c r="F20" s="52"/>
      <c r="G20" s="52"/>
    </row>
    <row r="21" spans="2:7" hidden="1">
      <c r="B21" s="52"/>
      <c r="C21" s="52"/>
      <c r="D21" s="52"/>
      <c r="E21" s="52"/>
      <c r="F21" s="52"/>
      <c r="G21" s="52"/>
    </row>
    <row r="22" spans="2:7" hidden="1">
      <c r="B22" s="52"/>
      <c r="C22" s="52"/>
      <c r="D22" s="52"/>
      <c r="E22" s="52"/>
      <c r="F22" s="52"/>
      <c r="G22" s="52"/>
    </row>
    <row r="23" spans="2:7" hidden="1">
      <c r="B23" s="52"/>
      <c r="C23" s="52"/>
      <c r="D23" s="52"/>
      <c r="E23" s="52"/>
      <c r="F23" s="52"/>
      <c r="G23" s="52"/>
    </row>
  </sheetData>
  <mergeCells count="3">
    <mergeCell ref="A2:F2"/>
    <mergeCell ref="G4:I4"/>
    <mergeCell ref="B15:G2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ИТОГИ</vt:lpstr>
      <vt:lpstr>БК1</vt:lpstr>
      <vt:lpstr>БК2</vt:lpstr>
      <vt:lpstr>БК3</vt:lpstr>
      <vt:lpstr>БК4</vt:lpstr>
      <vt:lpstr>БК5</vt:lpstr>
      <vt:lpstr>БК6</vt:lpstr>
      <vt:lpstr>БК7</vt:lpstr>
      <vt:lpstr>ОБП1</vt:lpstr>
      <vt:lpstr>ОБП2</vt:lpstr>
      <vt:lpstr>ОБП3</vt:lpstr>
      <vt:lpstr>ОБП4</vt:lpstr>
      <vt:lpstr>ОБП5</vt:lpstr>
      <vt:lpstr>ОБП6</vt:lpstr>
      <vt:lpstr>МПА1-МПА3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2017-03-24T02:51:34Z</cp:lastPrinted>
  <dcterms:created xsi:type="dcterms:W3CDTF">2017-02-17T02:24:45Z</dcterms:created>
  <dcterms:modified xsi:type="dcterms:W3CDTF">2017-03-24T03:14:09Z</dcterms:modified>
</cp:coreProperties>
</file>