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u-server\общие документы\БЮДЖЕТ НА 2023-2025 г.г\КОРРЕКТИРОВКИ БЮДЖЕТА 2023\Корректировка апрель 2023\"/>
    </mc:Choice>
  </mc:AlternateContent>
  <bookViews>
    <workbookView xWindow="0" yWindow="0" windowWidth="28800" windowHeight="12300"/>
  </bookViews>
  <sheets>
    <sheet name="01.05.23" sheetId="2" r:id="rId1"/>
  </sheets>
  <definedNames>
    <definedName name="_xlnm.Print_Titles" localSheetId="0">'01.05.23'!$10:$10</definedName>
    <definedName name="_xlnm.Print_Area" localSheetId="0">'01.05.23'!$A$1:$F$102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2" l="1"/>
  <c r="E100" i="2" l="1"/>
  <c r="D100" i="2"/>
  <c r="C100" i="2"/>
  <c r="E94" i="2"/>
  <c r="D94" i="2"/>
  <c r="C94" i="2"/>
  <c r="E88" i="2"/>
  <c r="D88" i="2"/>
  <c r="C88" i="2"/>
  <c r="E82" i="2"/>
  <c r="D82" i="2"/>
  <c r="C82" i="2"/>
  <c r="E76" i="2"/>
  <c r="D76" i="2"/>
  <c r="C76" i="2"/>
  <c r="E70" i="2"/>
  <c r="D70" i="2"/>
  <c r="C70" i="2"/>
  <c r="E64" i="2"/>
  <c r="D64" i="2"/>
  <c r="C64" i="2"/>
  <c r="E59" i="2"/>
  <c r="D59" i="2"/>
  <c r="C59" i="2"/>
  <c r="E51" i="2"/>
  <c r="D51" i="2"/>
  <c r="E34" i="2"/>
  <c r="D34" i="2"/>
  <c r="C34" i="2"/>
  <c r="D52" i="2" l="1"/>
  <c r="D102" i="2" s="1"/>
  <c r="D103" i="2" s="1"/>
  <c r="E52" i="2"/>
  <c r="E102" i="2" s="1"/>
  <c r="E103" i="2" s="1"/>
  <c r="C52" i="2"/>
  <c r="C102" i="2" s="1"/>
  <c r="G100" i="2" l="1"/>
</calcChain>
</file>

<file path=xl/sharedStrings.xml><?xml version="1.0" encoding="utf-8"?>
<sst xmlns="http://schemas.openxmlformats.org/spreadsheetml/2006/main" count="114" uniqueCount="68">
  <si>
    <t xml:space="preserve">Субвенции, субсидии и иные межбюджетные трансферты, выделенные бюджету Боготольского района </t>
  </si>
  <si>
    <t>Главный распорядитель, распорядитель</t>
  </si>
  <si>
    <t>Наименование субвенций, субсидий из краевого бюджета</t>
  </si>
  <si>
    <t>2023 г.
Сумма,
тыс. руб</t>
  </si>
  <si>
    <t>2024 г.
Сумма,
тыс. руб</t>
  </si>
  <si>
    <t>Администрация Боготольского района</t>
  </si>
  <si>
    <t>Субсидии бюджетам муниципальных образований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</si>
  <si>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</si>
  <si>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</si>
  <si>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</si>
  <si>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 xml:space="preserve"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
</t>
  </si>
  <si>
    <t>Субсидии бюджетам муниципальных образований на государственную поддержку отрасли культуры(модернизация библиотек в части комплектования книжных фондов)</t>
  </si>
  <si>
    <t>Итого по распорядителю:</t>
  </si>
  <si>
    <t>Управление образования администрации Боготольского района</t>
  </si>
  <si>
    <t>Субвенция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</si>
  <si>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Субвенция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</si>
  <si>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Субвенция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</si>
  <si>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Субвенция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</si>
  <si>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
</t>
  </si>
  <si>
    <t>ВСЕГО:</t>
  </si>
  <si>
    <t>Финансовое управление администрации Боготольского района</t>
  </si>
  <si>
    <t>Александровский с/с</t>
  </si>
  <si>
    <t xml:space="preserve">Боготольский с/с </t>
  </si>
  <si>
    <t>Большекосульский с/с</t>
  </si>
  <si>
    <t>Вагинский с/с</t>
  </si>
  <si>
    <t>Критовский с/с</t>
  </si>
  <si>
    <t>Краснозаводской с/с</t>
  </si>
  <si>
    <t>Чайковский с/с</t>
  </si>
  <si>
    <t>Юрьевский с/с</t>
  </si>
  <si>
    <t>к решению Совета депутатов</t>
  </si>
  <si>
    <t xml:space="preserve"> по законодательству Российской Федерации и Красноярского края  на 2023 год и плановый период 2024 - 2025 годы.</t>
  </si>
  <si>
    <t>2025 г.
Сумма,
тыс. руб</t>
  </si>
  <si>
    <t>Приложение № 12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</si>
  <si>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общеобразовательных учреждений в соответствие требованиями законодательства</t>
  </si>
  <si>
    <t xml:space="preserve">Субсидии бюджетам муниципальных образований на поддержку деятельности муниципальных молодежных центров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</si>
  <si>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</si>
  <si>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
</t>
  </si>
  <si>
    <t xml:space="preserve">Субвенции бюджетам муниципальных образований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 (в соответствии с Законом края от 19 декабря 2017 года № 4-1274) 
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</si>
  <si>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
</t>
  </si>
  <si>
    <t xml:space="preserve"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
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</si>
  <si>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
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</si>
  <si>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</si>
  <si>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t xml:space="preserve">Субвенции бюджетам муниципальных районов и муниципальных округов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
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</si>
  <si>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</si>
  <si>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Субвенция бюджетам муниципальных образований края на реализацию Закона края от 11 июля 2019 года № 7-2988  «О наделении органов местного самоуправления муниципальных районов,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
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
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</si>
  <si>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
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</si>
  <si>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 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</si>
  <si>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
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</si>
  <si>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
</t>
  </si>
  <si>
    <t xml:space="preserve"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
</t>
  </si>
  <si>
    <t xml:space="preserve"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
</t>
  </si>
  <si>
    <t>Субсидия на создание новых и поддержку действующих спортивных клубов по месту жительства</t>
  </si>
  <si>
    <t>Субсидии на предоставление социальных выплат молодым семьям на приобретение (строительство) жилья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</si>
  <si>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</si>
  <si>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</si>
  <si>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</si>
  <si>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Иные межбюджетные трансферты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</si>
  <si>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на обеспечение первичных мер безопасности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</si>
  <si>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</t>
  </si>
  <si>
    <t>Иные межбюджетные трансферты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</si>
  <si>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</t>
  </si>
  <si>
    <t xml:space="preserve"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 «Стимулирование жилищного строительства» </t>
  </si>
  <si>
    <t>Иные межбюджетные трансферты на осуществление расходов, направленных на реализацию мероприятий по поддержке местных инициатив территорий городских и сельский поселений</t>
  </si>
  <si>
    <t>Субсидии на создание условий для обеспечения услугами связи малочисленных и труднодоступных населенных пунктов Красноярского края</t>
  </si>
  <si>
    <t>от   12.12.2022 г. № 20-200</t>
  </si>
  <si>
    <t>от    .05.2023 г. № ____</t>
  </si>
  <si>
    <t>Приложение № 8</t>
  </si>
  <si>
    <t>Иные межбюджетные трансферты на финансирование расходов по капитальному ремонту, реконструкции находящихся в муниципальной собственности объектов коммунальной инфраструктуры источников тепловой энергии и тепловых сетей, объектов электросетевого хозяйства и источников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</si>
</sst>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2"/>
      <name val="Arial Cyr"/>
      <charset val="204"/>
    </font>
    <font>
      <sz val="8"/>
      <color theme="8" tint="0.39997558519241921"/>
      <name val="Arial Cyr"/>
      <charset val="204"/>
    </font>
    <font>
      <sz val="8"/>
      <color theme="0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sz val="9"/>
      <color rgb="FFFF0000"/>
      <name val="Arial Cyr"/>
      <charset val="204"/>
    </font>
    <font>
      <sz val="9"/>
      <color theme="0"/>
      <name val="Arial Cyr"/>
      <charset val="204"/>
    </font>
    <font>
      <sz val="12"/>
      <color theme="0"/>
      <name val="Arial Cyr"/>
      <charset val="204"/>
    </font>
    <font>
      <sz val="8"/>
      <color theme="2" tint="-0.249977111117893"/>
      <name val="Arial Cyr"/>
      <charset val="204"/>
    </font>
    <font>
      <sz val="10"/>
      <color theme="2"/>
      <name val="Arial Cyr"/>
      <charset val="204"/>
    </font>
    <font>
      <sz val="11"/>
      <color theme="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 vertical="distributed"/>
    </xf>
    <xf numFmtId="0" fontId="1" fillId="2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/>
    <xf numFmtId="0" fontId="1" fillId="3" borderId="0" xfId="0" applyFont="1" applyFill="1" applyBorder="1"/>
    <xf numFmtId="0" fontId="2" fillId="2" borderId="0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/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4" fontId="9" fillId="2" borderId="0" xfId="0" applyNumberFormat="1" applyFont="1" applyFill="1" applyBorder="1"/>
    <xf numFmtId="4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0" fillId="2" borderId="0" xfId="0" applyNumberFormat="1" applyFont="1" applyFill="1" applyBorder="1"/>
    <xf numFmtId="0" fontId="1" fillId="5" borderId="0" xfId="0" applyFont="1" applyFill="1" applyBorder="1"/>
    <xf numFmtId="4" fontId="1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164" fontId="1" fillId="2" borderId="0" xfId="0" applyNumberFormat="1" applyFont="1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 wrapText="1"/>
    </xf>
    <xf numFmtId="4" fontId="11" fillId="2" borderId="0" xfId="0" applyNumberFormat="1" applyFont="1" applyFill="1" applyBorder="1" applyAlignment="1">
      <alignment horizontal="left" wrapText="1"/>
    </xf>
    <xf numFmtId="0" fontId="11" fillId="2" borderId="0" xfId="0" applyFont="1" applyFill="1" applyBorder="1"/>
    <xf numFmtId="49" fontId="11" fillId="2" borderId="0" xfId="0" applyNumberFormat="1" applyFont="1" applyFill="1" applyBorder="1" applyAlignment="1">
      <alignment horizontal="right"/>
    </xf>
    <xf numFmtId="4" fontId="8" fillId="2" borderId="0" xfId="0" applyNumberFormat="1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12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 wrapText="1"/>
    </xf>
    <xf numFmtId="164" fontId="10" fillId="2" borderId="0" xfId="0" applyNumberFormat="1" applyFont="1" applyFill="1" applyBorder="1"/>
    <xf numFmtId="4" fontId="13" fillId="2" borderId="0" xfId="0" applyNumberFormat="1" applyFont="1" applyFill="1" applyBorder="1" applyAlignment="1">
      <alignment horizontal="left" wrapText="1"/>
    </xf>
    <xf numFmtId="4" fontId="14" fillId="2" borderId="0" xfId="0" applyNumberFormat="1" applyFont="1" applyFill="1" applyBorder="1" applyAlignment="1">
      <alignment horizontal="left" wrapText="1"/>
    </xf>
    <xf numFmtId="4" fontId="15" fillId="2" borderId="0" xfId="0" applyNumberFormat="1" applyFont="1" applyFill="1" applyBorder="1" applyAlignment="1">
      <alignment horizontal="left" wrapText="1"/>
    </xf>
    <xf numFmtId="164" fontId="16" fillId="2" borderId="0" xfId="0" applyNumberFormat="1" applyFont="1" applyFill="1" applyBorder="1"/>
    <xf numFmtId="4" fontId="11" fillId="0" borderId="0" xfId="0" applyNumberFormat="1" applyFont="1" applyBorder="1" applyAlignment="1">
      <alignment horizontal="left" wrapText="1"/>
    </xf>
    <xf numFmtId="4" fontId="17" fillId="0" borderId="0" xfId="0" applyNumberFormat="1" applyFont="1" applyBorder="1" applyAlignment="1">
      <alignment horizontal="left" wrapText="1"/>
    </xf>
    <xf numFmtId="164" fontId="17" fillId="0" borderId="0" xfId="0" applyNumberFormat="1" applyFont="1" applyBorder="1"/>
    <xf numFmtId="4" fontId="15" fillId="6" borderId="0" xfId="0" applyNumberFormat="1" applyFont="1" applyFill="1" applyBorder="1" applyAlignment="1">
      <alignment horizontal="left" wrapText="1"/>
    </xf>
    <xf numFmtId="164" fontId="16" fillId="6" borderId="0" xfId="0" applyNumberFormat="1" applyFont="1" applyFill="1" applyBorder="1"/>
    <xf numFmtId="4" fontId="11" fillId="6" borderId="0" xfId="0" applyNumberFormat="1" applyFont="1" applyFill="1" applyBorder="1" applyAlignment="1">
      <alignment horizontal="left" wrapText="1"/>
    </xf>
    <xf numFmtId="4" fontId="18" fillId="0" borderId="0" xfId="0" applyNumberFormat="1" applyFont="1" applyBorder="1" applyAlignment="1">
      <alignment horizontal="left" wrapText="1"/>
    </xf>
    <xf numFmtId="164" fontId="1" fillId="0" borderId="0" xfId="0" applyNumberFormat="1" applyFont="1" applyBorder="1"/>
    <xf numFmtId="0" fontId="9" fillId="0" borderId="0" xfId="0" applyFont="1" applyBorder="1" applyAlignment="1">
      <alignment horizontal="left" wrapText="1"/>
    </xf>
    <xf numFmtId="4" fontId="9" fillId="0" borderId="0" xfId="0" applyNumberFormat="1" applyFont="1" applyBorder="1" applyAlignment="1">
      <alignment horizontal="left" wrapText="1"/>
    </xf>
    <xf numFmtId="0" fontId="2" fillId="2" borderId="1" xfId="0" quotePrefix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" fontId="19" fillId="2" borderId="0" xfId="0" applyNumberFormat="1" applyFont="1" applyFill="1" applyBorder="1" applyAlignment="1">
      <alignment horizontal="left" wrapText="1"/>
    </xf>
    <xf numFmtId="164" fontId="11" fillId="2" borderId="0" xfId="0" applyNumberFormat="1" applyFont="1" applyFill="1" applyBorder="1"/>
    <xf numFmtId="4" fontId="11" fillId="2" borderId="0" xfId="0" applyNumberFormat="1" applyFont="1" applyFill="1" applyBorder="1"/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 vertical="distributed"/>
    </xf>
    <xf numFmtId="0" fontId="3" fillId="2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W1135"/>
  <sheetViews>
    <sheetView tabSelected="1" zoomScaleNormal="100" zoomScaleSheetLayoutView="100" workbookViewId="0">
      <selection activeCell="C33" sqref="C33"/>
    </sheetView>
  </sheetViews>
  <sheetFormatPr defaultRowHeight="11.25" x14ac:dyDescent="0.2"/>
  <cols>
    <col min="1" max="1" width="16.7109375" style="1" customWidth="1"/>
    <col min="2" max="2" width="65.140625" style="40" customWidth="1"/>
    <col min="3" max="3" width="11.28515625" style="40" customWidth="1"/>
    <col min="4" max="4" width="10.7109375" style="40" customWidth="1"/>
    <col min="5" max="5" width="10.5703125" style="55" customWidth="1"/>
    <col min="6" max="6" width="0" style="2" hidden="1" customWidth="1"/>
    <col min="7" max="16384" width="9.140625" style="2"/>
  </cols>
  <sheetData>
    <row r="1" spans="1:49" ht="12.75" x14ac:dyDescent="0.2">
      <c r="B1" s="74" t="s">
        <v>66</v>
      </c>
      <c r="C1" s="75"/>
      <c r="D1" s="75"/>
      <c r="E1" s="75"/>
    </row>
    <row r="2" spans="1:49" ht="12.75" x14ac:dyDescent="0.2">
      <c r="B2" s="76" t="s">
        <v>29</v>
      </c>
      <c r="C2" s="76"/>
      <c r="D2" s="76"/>
      <c r="E2" s="76"/>
    </row>
    <row r="3" spans="1:49" ht="12.75" x14ac:dyDescent="0.2">
      <c r="B3" s="76" t="s">
        <v>65</v>
      </c>
      <c r="C3" s="76"/>
      <c r="D3" s="76"/>
      <c r="E3" s="76"/>
    </row>
    <row r="4" spans="1:49" ht="12.75" x14ac:dyDescent="0.2">
      <c r="B4" s="74" t="s">
        <v>32</v>
      </c>
      <c r="C4" s="75"/>
      <c r="D4" s="75"/>
      <c r="E4" s="75"/>
    </row>
    <row r="5" spans="1:49" ht="12.75" x14ac:dyDescent="0.2">
      <c r="B5" s="76" t="s">
        <v>29</v>
      </c>
      <c r="C5" s="76"/>
      <c r="D5" s="76"/>
      <c r="E5" s="76"/>
    </row>
    <row r="6" spans="1:49" ht="12.75" x14ac:dyDescent="0.2">
      <c r="B6" s="76" t="s">
        <v>64</v>
      </c>
      <c r="C6" s="76"/>
      <c r="D6" s="76"/>
      <c r="E6" s="76"/>
    </row>
    <row r="7" spans="1:49" ht="13.5" customHeight="1" x14ac:dyDescent="0.2">
      <c r="A7" s="3"/>
      <c r="B7" s="4"/>
      <c r="C7" s="4"/>
      <c r="D7" s="4"/>
      <c r="E7" s="4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ht="12.75" x14ac:dyDescent="0.2">
      <c r="A8" s="77" t="s">
        <v>0</v>
      </c>
      <c r="B8" s="77"/>
      <c r="C8" s="77"/>
      <c r="D8" s="77"/>
      <c r="E8" s="7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ht="12.75" x14ac:dyDescent="0.2">
      <c r="A9" s="77" t="s">
        <v>30</v>
      </c>
      <c r="B9" s="77"/>
      <c r="C9" s="77"/>
      <c r="D9" s="77"/>
      <c r="E9" s="77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</row>
    <row r="10" spans="1:49" ht="38.25" customHeight="1" x14ac:dyDescent="0.2">
      <c r="A10" s="6" t="s">
        <v>1</v>
      </c>
      <c r="B10" s="6" t="s">
        <v>2</v>
      </c>
      <c r="C10" s="6" t="s">
        <v>3</v>
      </c>
      <c r="D10" s="6" t="s">
        <v>4</v>
      </c>
      <c r="E10" s="6" t="s">
        <v>31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</row>
    <row r="11" spans="1:49" ht="54.75" customHeight="1" x14ac:dyDescent="0.2">
      <c r="A11" s="72" t="s">
        <v>5</v>
      </c>
      <c r="B11" s="7" t="s">
        <v>45</v>
      </c>
      <c r="C11" s="8">
        <v>866.8</v>
      </c>
      <c r="D11" s="8">
        <v>866.8</v>
      </c>
      <c r="E11" s="8">
        <v>866.8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1:49" ht="55.5" customHeight="1" x14ac:dyDescent="0.2">
      <c r="A12" s="73"/>
      <c r="B12" s="7" t="s">
        <v>42</v>
      </c>
      <c r="C12" s="8">
        <v>4403</v>
      </c>
      <c r="D12" s="8">
        <v>4403</v>
      </c>
      <c r="E12" s="8">
        <v>4403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</row>
    <row r="13" spans="1:49" ht="108.75" customHeight="1" x14ac:dyDescent="0.2">
      <c r="A13" s="73"/>
      <c r="B13" s="7" t="s">
        <v>37</v>
      </c>
      <c r="C13" s="8">
        <v>18985.400000000001</v>
      </c>
      <c r="D13" s="8">
        <v>18985.400000000001</v>
      </c>
      <c r="E13" s="8">
        <v>18985.400000000001</v>
      </c>
      <c r="F13" s="5">
        <v>1129.0999999999999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</row>
    <row r="14" spans="1:49" ht="48" customHeight="1" x14ac:dyDescent="0.2">
      <c r="A14" s="73"/>
      <c r="B14" s="7" t="s">
        <v>35</v>
      </c>
      <c r="C14" s="8">
        <v>1304.0999999999999</v>
      </c>
      <c r="D14" s="8">
        <v>1304.0999999999999</v>
      </c>
      <c r="E14" s="8">
        <v>1304.0999999999999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</row>
    <row r="15" spans="1:49" ht="25.5" x14ac:dyDescent="0.2">
      <c r="A15" s="73"/>
      <c r="B15" s="7" t="s">
        <v>34</v>
      </c>
      <c r="C15" s="8">
        <v>314.10000000000002</v>
      </c>
      <c r="D15" s="8">
        <v>244.1</v>
      </c>
      <c r="E15" s="8">
        <v>244.1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</row>
    <row r="16" spans="1:49" ht="56.25" customHeight="1" x14ac:dyDescent="0.2">
      <c r="A16" s="73"/>
      <c r="B16" s="58" t="s">
        <v>49</v>
      </c>
      <c r="C16" s="8">
        <v>24.1</v>
      </c>
      <c r="D16" s="8">
        <v>24.1</v>
      </c>
      <c r="E16" s="8">
        <v>24.1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ht="105.75" customHeight="1" x14ac:dyDescent="0.2">
      <c r="A17" s="61"/>
      <c r="B17" s="7" t="s">
        <v>46</v>
      </c>
      <c r="C17" s="8">
        <v>0.7</v>
      </c>
      <c r="D17" s="8">
        <v>0.8</v>
      </c>
      <c r="E17" s="8">
        <v>0.7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38.25" x14ac:dyDescent="0.2">
      <c r="A18" s="61"/>
      <c r="B18" s="7" t="s">
        <v>6</v>
      </c>
      <c r="C18" s="8">
        <v>0</v>
      </c>
      <c r="D18" s="8">
        <v>100</v>
      </c>
      <c r="E18" s="8">
        <v>0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</row>
    <row r="19" spans="1:49" ht="53.25" customHeight="1" x14ac:dyDescent="0.2">
      <c r="A19" s="61"/>
      <c r="B19" s="7" t="s">
        <v>50</v>
      </c>
      <c r="C19" s="8">
        <v>661.8</v>
      </c>
      <c r="D19" s="8">
        <v>649.6</v>
      </c>
      <c r="E19" s="8">
        <v>649.6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</row>
    <row r="20" spans="1:49" ht="30" customHeight="1" x14ac:dyDescent="0.2">
      <c r="A20" s="61"/>
      <c r="B20" s="7" t="s">
        <v>7</v>
      </c>
      <c r="C20" s="8">
        <v>253.2</v>
      </c>
      <c r="D20" s="8">
        <v>253.2</v>
      </c>
      <c r="E20" s="8">
        <v>253.2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</row>
    <row r="21" spans="1:49" ht="43.5" customHeight="1" x14ac:dyDescent="0.2">
      <c r="A21" s="61"/>
      <c r="B21" s="7" t="s">
        <v>8</v>
      </c>
      <c r="C21" s="8">
        <v>33.299999999999997</v>
      </c>
      <c r="D21" s="8">
        <v>33.299999999999997</v>
      </c>
      <c r="E21" s="8">
        <v>33.299999999999997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</row>
    <row r="22" spans="1:49" ht="42.75" customHeight="1" x14ac:dyDescent="0.2">
      <c r="A22" s="61"/>
      <c r="B22" s="7" t="s">
        <v>9</v>
      </c>
      <c r="C22" s="8">
        <v>626.6</v>
      </c>
      <c r="D22" s="8">
        <v>626.6</v>
      </c>
      <c r="E22" s="8">
        <v>626.6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</row>
    <row r="23" spans="1:49" ht="96" customHeight="1" x14ac:dyDescent="0.2">
      <c r="A23" s="61"/>
      <c r="B23" s="7" t="s">
        <v>10</v>
      </c>
      <c r="C23" s="8">
        <v>9.9</v>
      </c>
      <c r="D23" s="8">
        <v>9.9</v>
      </c>
      <c r="E23" s="8">
        <v>9.9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</row>
    <row r="24" spans="1:49" ht="92.25" customHeight="1" x14ac:dyDescent="0.2">
      <c r="A24" s="61"/>
      <c r="B24" s="7" t="s">
        <v>41</v>
      </c>
      <c r="C24" s="8">
        <v>5706.29</v>
      </c>
      <c r="D24" s="8">
        <v>2761.5</v>
      </c>
      <c r="E24" s="8">
        <v>2761.5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</row>
    <row r="25" spans="1:49" ht="55.5" customHeight="1" x14ac:dyDescent="0.2">
      <c r="A25" s="61"/>
      <c r="B25" s="7" t="s">
        <v>47</v>
      </c>
      <c r="C25" s="8">
        <v>1918.3</v>
      </c>
      <c r="D25" s="8">
        <v>1918.3</v>
      </c>
      <c r="E25" s="8">
        <v>1918.3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</row>
    <row r="26" spans="1:49" ht="42" customHeight="1" x14ac:dyDescent="0.2">
      <c r="A26" s="61"/>
      <c r="B26" s="7" t="s">
        <v>11</v>
      </c>
      <c r="C26" s="8">
        <v>220.3</v>
      </c>
      <c r="D26" s="8">
        <v>220.3</v>
      </c>
      <c r="E26" s="8">
        <v>220.6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</row>
    <row r="27" spans="1:49" ht="32.25" customHeight="1" x14ac:dyDescent="0.2">
      <c r="A27" s="63"/>
      <c r="B27" s="7" t="s">
        <v>51</v>
      </c>
      <c r="C27" s="8">
        <v>134.1</v>
      </c>
      <c r="D27" s="8">
        <v>0</v>
      </c>
      <c r="E27" s="8">
        <v>0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</row>
    <row r="28" spans="1:49" ht="32.25" customHeight="1" x14ac:dyDescent="0.2">
      <c r="A28" s="63"/>
      <c r="B28" s="7" t="s">
        <v>52</v>
      </c>
      <c r="C28" s="8">
        <v>616.29999999999995</v>
      </c>
      <c r="D28" s="8">
        <v>797.24800000000005</v>
      </c>
      <c r="E28" s="8">
        <v>825.62300000000005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</row>
    <row r="29" spans="1:49" ht="54" customHeight="1" x14ac:dyDescent="0.2">
      <c r="A29" s="66"/>
      <c r="B29" s="7" t="s">
        <v>60</v>
      </c>
      <c r="C29" s="8">
        <v>2703</v>
      </c>
      <c r="D29" s="8"/>
      <c r="E29" s="8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</row>
    <row r="30" spans="1:49" ht="54" customHeight="1" x14ac:dyDescent="0.2">
      <c r="A30" s="66"/>
      <c r="B30" s="7" t="s">
        <v>61</v>
      </c>
      <c r="C30" s="8">
        <v>174.01</v>
      </c>
      <c r="D30" s="8"/>
      <c r="E30" s="8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33.75" customHeight="1" x14ac:dyDescent="0.2">
      <c r="A31" s="67"/>
      <c r="B31" s="7" t="s">
        <v>63</v>
      </c>
      <c r="C31" s="8">
        <v>5474.52</v>
      </c>
      <c r="D31" s="8"/>
      <c r="E31" s="8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</row>
    <row r="32" spans="1:49" ht="69" customHeight="1" x14ac:dyDescent="0.2">
      <c r="A32" s="71"/>
      <c r="B32" s="7" t="s">
        <v>67</v>
      </c>
      <c r="C32" s="8">
        <v>5989.4</v>
      </c>
      <c r="D32" s="8"/>
      <c r="E32" s="8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</row>
    <row r="33" spans="1:49" ht="76.5" customHeight="1" x14ac:dyDescent="0.2">
      <c r="A33" s="61"/>
      <c r="B33" s="7" t="s">
        <v>44</v>
      </c>
      <c r="C33" s="8">
        <v>1306.9000000000001</v>
      </c>
      <c r="D33" s="8">
        <v>1306.9000000000001</v>
      </c>
      <c r="E33" s="8">
        <v>1306.9000000000001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</row>
    <row r="34" spans="1:49" s="13" customFormat="1" ht="13.5" x14ac:dyDescent="0.2">
      <c r="A34" s="9"/>
      <c r="B34" s="10" t="s">
        <v>12</v>
      </c>
      <c r="C34" s="11">
        <f>SUM(C11:C33)</f>
        <v>51726.12000000001</v>
      </c>
      <c r="D34" s="11">
        <f>SUM(D11:D33)</f>
        <v>34505.147999999994</v>
      </c>
      <c r="E34" s="11">
        <f>SUM(E11:E33)</f>
        <v>34433.722999999998</v>
      </c>
      <c r="F34" s="5"/>
      <c r="G34" s="12"/>
      <c r="H34" s="12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</row>
    <row r="35" spans="1:49" ht="141.75" customHeight="1" x14ac:dyDescent="0.2">
      <c r="A35" s="78" t="s">
        <v>13</v>
      </c>
      <c r="B35" s="7" t="s">
        <v>14</v>
      </c>
      <c r="C35" s="8">
        <v>149023.20000000001</v>
      </c>
      <c r="D35" s="8">
        <v>146110.20000000001</v>
      </c>
      <c r="E35" s="8">
        <v>146110.20000000001</v>
      </c>
      <c r="F35" s="5">
        <v>-1700.1</v>
      </c>
      <c r="G35" s="5"/>
      <c r="H35" s="5"/>
      <c r="I35" s="5"/>
      <c r="J35" s="14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</row>
    <row r="36" spans="1:49" ht="144.75" customHeight="1" x14ac:dyDescent="0.2">
      <c r="A36" s="79"/>
      <c r="B36" s="7" t="s">
        <v>15</v>
      </c>
      <c r="C36" s="8">
        <v>33366</v>
      </c>
      <c r="D36" s="8">
        <v>33164.199999999997</v>
      </c>
      <c r="E36" s="8">
        <v>33164.199999999997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</row>
    <row r="37" spans="1:49" ht="71.25" customHeight="1" x14ac:dyDescent="0.2">
      <c r="A37" s="79"/>
      <c r="B37" s="7" t="s">
        <v>38</v>
      </c>
      <c r="C37" s="8">
        <v>12454.4</v>
      </c>
      <c r="D37" s="8">
        <v>12320.3</v>
      </c>
      <c r="E37" s="8">
        <v>12320.3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</row>
    <row r="38" spans="1:49" ht="69" customHeight="1" x14ac:dyDescent="0.2">
      <c r="A38" s="79"/>
      <c r="B38" s="58" t="s">
        <v>39</v>
      </c>
      <c r="C38" s="8">
        <v>1592.8</v>
      </c>
      <c r="D38" s="8">
        <v>1592.8</v>
      </c>
      <c r="E38" s="8">
        <v>1592.8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</row>
    <row r="39" spans="1:49" ht="92.25" customHeight="1" x14ac:dyDescent="0.2">
      <c r="A39" s="79"/>
      <c r="B39" s="7" t="s">
        <v>40</v>
      </c>
      <c r="C39" s="8">
        <v>134.4</v>
      </c>
      <c r="D39" s="8">
        <v>134.4</v>
      </c>
      <c r="E39" s="8">
        <v>134.4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</row>
    <row r="40" spans="1:49" ht="140.25" customHeight="1" x14ac:dyDescent="0.2">
      <c r="A40" s="79"/>
      <c r="B40" s="7" t="s">
        <v>16</v>
      </c>
      <c r="C40" s="8">
        <v>15783.3</v>
      </c>
      <c r="D40" s="8">
        <v>15172.9</v>
      </c>
      <c r="E40" s="8">
        <v>15172.9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</row>
    <row r="41" spans="1:49" ht="142.5" customHeight="1" x14ac:dyDescent="0.2">
      <c r="A41" s="79"/>
      <c r="B41" s="7" t="s">
        <v>17</v>
      </c>
      <c r="C41" s="8">
        <v>15652.6</v>
      </c>
      <c r="D41" s="8">
        <v>15379.1</v>
      </c>
      <c r="E41" s="8">
        <v>15379.1</v>
      </c>
      <c r="F41" s="5"/>
      <c r="G41" s="12"/>
      <c r="H41" s="12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</row>
    <row r="42" spans="1:49" ht="56.25" customHeight="1" x14ac:dyDescent="0.2">
      <c r="A42" s="59"/>
      <c r="B42" s="7" t="s">
        <v>33</v>
      </c>
      <c r="C42" s="8">
        <v>1865</v>
      </c>
      <c r="D42" s="8">
        <v>1492</v>
      </c>
      <c r="E42" s="8">
        <v>1492</v>
      </c>
      <c r="F42" s="5"/>
      <c r="G42" s="12"/>
      <c r="H42" s="12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</row>
    <row r="43" spans="1:49" ht="54" customHeight="1" x14ac:dyDescent="0.2">
      <c r="A43" s="59"/>
      <c r="B43" s="7" t="s">
        <v>55</v>
      </c>
      <c r="C43" s="8">
        <v>2100</v>
      </c>
      <c r="D43" s="8">
        <v>0</v>
      </c>
      <c r="E43" s="8">
        <v>0</v>
      </c>
      <c r="F43" s="5"/>
      <c r="G43" s="12"/>
      <c r="H43" s="12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</row>
    <row r="44" spans="1:49" ht="39.75" customHeight="1" x14ac:dyDescent="0.2">
      <c r="A44" s="59"/>
      <c r="B44" s="7" t="s">
        <v>56</v>
      </c>
      <c r="C44" s="8">
        <v>127.78</v>
      </c>
      <c r="D44" s="8">
        <v>1907.85</v>
      </c>
      <c r="E44" s="8">
        <v>1907.85</v>
      </c>
      <c r="F44" s="5"/>
      <c r="G44" s="12"/>
      <c r="H44" s="12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</row>
    <row r="45" spans="1:49" ht="54" customHeight="1" x14ac:dyDescent="0.2">
      <c r="A45" s="59"/>
      <c r="B45" s="7" t="s">
        <v>36</v>
      </c>
      <c r="C45" s="8">
        <v>2631.1</v>
      </c>
      <c r="D45" s="8">
        <v>2591.4</v>
      </c>
      <c r="E45" s="8">
        <v>2591.4</v>
      </c>
      <c r="F45" s="5"/>
      <c r="G45" s="12"/>
      <c r="H45" s="12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</row>
    <row r="46" spans="1:49" ht="45" customHeight="1" x14ac:dyDescent="0.2">
      <c r="A46" s="62"/>
      <c r="B46" s="7" t="s">
        <v>54</v>
      </c>
      <c r="C46" s="8">
        <v>743.6</v>
      </c>
      <c r="D46" s="8"/>
      <c r="E46" s="8"/>
      <c r="F46" s="5"/>
      <c r="G46" s="12"/>
      <c r="H46" s="12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</row>
    <row r="47" spans="1:49" ht="44.25" customHeight="1" x14ac:dyDescent="0.2">
      <c r="A47" s="62"/>
      <c r="B47" s="7" t="s">
        <v>53</v>
      </c>
      <c r="C47" s="8">
        <v>13944.4</v>
      </c>
      <c r="D47" s="8">
        <v>13944.4</v>
      </c>
      <c r="E47" s="8">
        <v>13944.4</v>
      </c>
      <c r="F47" s="5"/>
      <c r="G47" s="12"/>
      <c r="H47" s="12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</row>
    <row r="48" spans="1:49" ht="55.5" customHeight="1" x14ac:dyDescent="0.2">
      <c r="A48" s="64"/>
      <c r="B48" s="7" t="s">
        <v>59</v>
      </c>
      <c r="C48" s="8">
        <v>173</v>
      </c>
      <c r="D48" s="8"/>
      <c r="E48" s="8"/>
      <c r="F48" s="5"/>
      <c r="G48" s="12"/>
      <c r="H48" s="12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</row>
    <row r="49" spans="1:49" ht="55.5" customHeight="1" x14ac:dyDescent="0.2">
      <c r="A49" s="65"/>
      <c r="B49" s="7" t="s">
        <v>60</v>
      </c>
      <c r="C49" s="8">
        <v>4456</v>
      </c>
      <c r="D49" s="8"/>
      <c r="E49" s="8"/>
      <c r="F49" s="5"/>
      <c r="G49" s="12"/>
      <c r="H49" s="12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</row>
    <row r="50" spans="1:49" ht="79.5" customHeight="1" x14ac:dyDescent="0.2">
      <c r="A50" s="59"/>
      <c r="B50" s="7" t="s">
        <v>18</v>
      </c>
      <c r="C50" s="8">
        <v>4328.8</v>
      </c>
      <c r="D50" s="8">
        <v>4328.8</v>
      </c>
      <c r="E50" s="8">
        <v>4410.5</v>
      </c>
      <c r="F50" s="5"/>
      <c r="G50" s="12"/>
      <c r="H50" s="12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s="13" customFormat="1" ht="19.5" customHeight="1" x14ac:dyDescent="0.2">
      <c r="A51" s="9"/>
      <c r="B51" s="10" t="s">
        <v>12</v>
      </c>
      <c r="C51" s="11">
        <f>SUM(C35:C50)</f>
        <v>258376.37999999998</v>
      </c>
      <c r="D51" s="11">
        <f>SUM(D35:D50)</f>
        <v>248138.34999999998</v>
      </c>
      <c r="E51" s="11">
        <f>SUM(E35:E50)</f>
        <v>248220.05</v>
      </c>
      <c r="F51" s="5"/>
      <c r="G51" s="12"/>
      <c r="H51" s="12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s="18" customFormat="1" ht="15.75" customHeight="1" x14ac:dyDescent="0.2">
      <c r="A52" s="15"/>
      <c r="B52" s="16" t="s">
        <v>19</v>
      </c>
      <c r="C52" s="17">
        <f>C34+C51</f>
        <v>310102.5</v>
      </c>
      <c r="D52" s="17">
        <f>D34+D51</f>
        <v>282643.49799999996</v>
      </c>
      <c r="E52" s="17">
        <f>E34+E51</f>
        <v>282653.77299999999</v>
      </c>
      <c r="F52" s="5"/>
      <c r="G52" s="12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s="18" customFormat="1" ht="66.75" customHeight="1" x14ac:dyDescent="0.2">
      <c r="A53" s="60" t="s">
        <v>20</v>
      </c>
      <c r="B53" s="7"/>
      <c r="C53" s="17"/>
      <c r="D53" s="17"/>
      <c r="E53" s="17"/>
      <c r="F53" s="5"/>
      <c r="G53" s="12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ht="42.75" customHeight="1" x14ac:dyDescent="0.2">
      <c r="A54" s="78" t="s">
        <v>21</v>
      </c>
      <c r="B54" s="19" t="s">
        <v>43</v>
      </c>
      <c r="C54" s="8">
        <v>69.7</v>
      </c>
      <c r="D54" s="8">
        <v>72.8</v>
      </c>
      <c r="E54" s="8">
        <v>75.5</v>
      </c>
      <c r="F54" s="5"/>
      <c r="G54" s="5"/>
      <c r="H54" s="5"/>
      <c r="I54" s="5"/>
      <c r="J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:49" ht="27" customHeight="1" x14ac:dyDescent="0.2">
      <c r="A55" s="79"/>
      <c r="B55" s="19" t="s">
        <v>57</v>
      </c>
      <c r="C55" s="8">
        <v>66.400000000000006</v>
      </c>
      <c r="D55" s="8">
        <v>121.575</v>
      </c>
      <c r="E55" s="8">
        <v>135.08699999999999</v>
      </c>
      <c r="F55" s="5"/>
      <c r="G55" s="5"/>
      <c r="H55" s="5"/>
      <c r="I55" s="5"/>
      <c r="J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ht="68.25" customHeight="1" x14ac:dyDescent="0.2">
      <c r="A56" s="79"/>
      <c r="B56" s="19" t="s">
        <v>58</v>
      </c>
      <c r="C56" s="8">
        <v>3.6440000000000001</v>
      </c>
      <c r="D56" s="8">
        <v>0</v>
      </c>
      <c r="E56" s="8">
        <v>0</v>
      </c>
      <c r="F56" s="5"/>
      <c r="G56" s="5"/>
      <c r="H56" s="5"/>
      <c r="I56" s="5"/>
      <c r="J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ht="39.75" customHeight="1" x14ac:dyDescent="0.2">
      <c r="A57" s="79"/>
      <c r="B57" s="19" t="s">
        <v>62</v>
      </c>
      <c r="C57" s="8">
        <v>697</v>
      </c>
      <c r="D57" s="8"/>
      <c r="E57" s="8"/>
      <c r="F57" s="5"/>
      <c r="G57" s="5"/>
      <c r="H57" s="5"/>
      <c r="I57" s="5"/>
      <c r="J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 ht="55.5" customHeight="1" x14ac:dyDescent="0.2">
      <c r="A58" s="79"/>
      <c r="B58" s="7" t="s">
        <v>48</v>
      </c>
      <c r="C58" s="8">
        <v>2.2000000000000002</v>
      </c>
      <c r="D58" s="8">
        <v>2.2000000000000002</v>
      </c>
      <c r="E58" s="8">
        <v>2.2000000000000002</v>
      </c>
      <c r="F58" s="5"/>
      <c r="G58" s="12"/>
      <c r="H58" s="12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:49" s="13" customFormat="1" ht="13.5" x14ac:dyDescent="0.2">
      <c r="A59" s="20"/>
      <c r="B59" s="10" t="s">
        <v>12</v>
      </c>
      <c r="C59" s="11">
        <f>SUM(C54:C58)</f>
        <v>838.94400000000007</v>
      </c>
      <c r="D59" s="11">
        <f>SUM(D54:D58)</f>
        <v>196.57499999999999</v>
      </c>
      <c r="E59" s="11">
        <f>SUM(E54:E58)</f>
        <v>212.78699999999998</v>
      </c>
      <c r="F59" s="5"/>
      <c r="G59" s="12"/>
      <c r="H59" s="12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</row>
    <row r="60" spans="1:49" ht="42.75" customHeight="1" x14ac:dyDescent="0.2">
      <c r="A60" s="78" t="s">
        <v>22</v>
      </c>
      <c r="B60" s="19" t="s">
        <v>43</v>
      </c>
      <c r="C60" s="8">
        <v>465.1</v>
      </c>
      <c r="D60" s="8">
        <v>485.7</v>
      </c>
      <c r="E60" s="8">
        <v>503.6</v>
      </c>
      <c r="F60" s="5"/>
      <c r="G60" s="21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:49" ht="28.5" customHeight="1" x14ac:dyDescent="0.2">
      <c r="A61" s="79"/>
      <c r="B61" s="19" t="s">
        <v>57</v>
      </c>
      <c r="C61" s="8">
        <v>439.9</v>
      </c>
      <c r="D61" s="8">
        <v>121.575</v>
      </c>
      <c r="E61" s="8">
        <v>135.08799999999999</v>
      </c>
      <c r="F61" s="5"/>
      <c r="G61" s="21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</row>
    <row r="62" spans="1:49" ht="39.75" customHeight="1" x14ac:dyDescent="0.2">
      <c r="A62" s="79"/>
      <c r="B62" s="19" t="s">
        <v>62</v>
      </c>
      <c r="C62" s="8">
        <v>913</v>
      </c>
      <c r="D62" s="8"/>
      <c r="E62" s="8"/>
      <c r="F62" s="5"/>
      <c r="G62" s="21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</row>
    <row r="63" spans="1:49" ht="52.5" customHeight="1" x14ac:dyDescent="0.2">
      <c r="A63" s="79"/>
      <c r="B63" s="7" t="s">
        <v>48</v>
      </c>
      <c r="C63" s="8">
        <v>14.5</v>
      </c>
      <c r="D63" s="8">
        <v>14.5</v>
      </c>
      <c r="E63" s="8">
        <v>14.5</v>
      </c>
      <c r="F63" s="5"/>
      <c r="G63" s="12"/>
      <c r="H63" s="12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</row>
    <row r="64" spans="1:49" s="13" customFormat="1" ht="13.5" x14ac:dyDescent="0.2">
      <c r="A64" s="20"/>
      <c r="B64" s="10" t="s">
        <v>12</v>
      </c>
      <c r="C64" s="11">
        <f>SUM(C60:C63)</f>
        <v>1832.5</v>
      </c>
      <c r="D64" s="11">
        <f>SUM(D60:D63)</f>
        <v>621.77499999999998</v>
      </c>
      <c r="E64" s="11">
        <f>SUM(E60:E63)</f>
        <v>653.18799999999999</v>
      </c>
      <c r="F64" s="5"/>
      <c r="G64" s="12"/>
      <c r="H64" s="12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</row>
    <row r="65" spans="1:49" ht="38.25" x14ac:dyDescent="0.2">
      <c r="A65" s="78" t="s">
        <v>23</v>
      </c>
      <c r="B65" s="19" t="s">
        <v>43</v>
      </c>
      <c r="C65" s="8">
        <v>162.80000000000001</v>
      </c>
      <c r="D65" s="8">
        <v>170</v>
      </c>
      <c r="E65" s="8">
        <v>176.3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</row>
    <row r="66" spans="1:49" ht="27" customHeight="1" x14ac:dyDescent="0.2">
      <c r="A66" s="79"/>
      <c r="B66" s="19" t="s">
        <v>57</v>
      </c>
      <c r="C66" s="8">
        <v>233.5</v>
      </c>
      <c r="D66" s="8">
        <v>121.575</v>
      </c>
      <c r="E66" s="8">
        <v>135.08699999999999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</row>
    <row r="67" spans="1:49" ht="63.75" customHeight="1" x14ac:dyDescent="0.2">
      <c r="A67" s="79"/>
      <c r="B67" s="19" t="s">
        <v>58</v>
      </c>
      <c r="C67" s="8">
        <v>15.67</v>
      </c>
      <c r="D67" s="8">
        <v>0</v>
      </c>
      <c r="E67" s="8">
        <v>0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</row>
    <row r="68" spans="1:49" ht="44.25" customHeight="1" x14ac:dyDescent="0.2">
      <c r="A68" s="79"/>
      <c r="B68" s="19" t="s">
        <v>62</v>
      </c>
      <c r="C68" s="8">
        <v>709</v>
      </c>
      <c r="D68" s="8"/>
      <c r="E68" s="8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</row>
    <row r="69" spans="1:49" ht="55.5" customHeight="1" x14ac:dyDescent="0.2">
      <c r="A69" s="79"/>
      <c r="B69" s="7" t="s">
        <v>48</v>
      </c>
      <c r="C69" s="8">
        <v>7.7</v>
      </c>
      <c r="D69" s="8">
        <v>7.7</v>
      </c>
      <c r="E69" s="8">
        <v>7.7</v>
      </c>
      <c r="F69" s="5"/>
      <c r="G69" s="12"/>
      <c r="H69" s="12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</row>
    <row r="70" spans="1:49" s="13" customFormat="1" ht="13.5" x14ac:dyDescent="0.2">
      <c r="A70" s="22"/>
      <c r="B70" s="9" t="s">
        <v>12</v>
      </c>
      <c r="C70" s="11">
        <f>SUM(C65:C69)</f>
        <v>1128.67</v>
      </c>
      <c r="D70" s="11">
        <f>SUM(D65:D69)</f>
        <v>299.27499999999998</v>
      </c>
      <c r="E70" s="11">
        <f>SUM(E65:E69)</f>
        <v>319.08699999999999</v>
      </c>
      <c r="F70" s="5"/>
      <c r="G70" s="12"/>
      <c r="H70" s="12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</row>
    <row r="71" spans="1:49" ht="38.25" x14ac:dyDescent="0.2">
      <c r="A71" s="78" t="s">
        <v>24</v>
      </c>
      <c r="B71" s="19" t="s">
        <v>43</v>
      </c>
      <c r="C71" s="8">
        <v>139.6</v>
      </c>
      <c r="D71" s="8">
        <v>145.80000000000001</v>
      </c>
      <c r="E71" s="8">
        <v>151.19999999999999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</row>
    <row r="72" spans="1:49" ht="30" customHeight="1" x14ac:dyDescent="0.2">
      <c r="A72" s="79"/>
      <c r="B72" s="19" t="s">
        <v>57</v>
      </c>
      <c r="C72" s="8">
        <v>186.8</v>
      </c>
      <c r="D72" s="8">
        <v>121.575</v>
      </c>
      <c r="E72" s="8">
        <v>135.08799999999999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</row>
    <row r="73" spans="1:49" ht="67.5" customHeight="1" x14ac:dyDescent="0.2">
      <c r="A73" s="79"/>
      <c r="B73" s="19" t="s">
        <v>58</v>
      </c>
      <c r="C73" s="8">
        <v>18.95</v>
      </c>
      <c r="D73" s="8">
        <v>0</v>
      </c>
      <c r="E73" s="8">
        <v>0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:49" ht="43.5" customHeight="1" x14ac:dyDescent="0.2">
      <c r="A74" s="79"/>
      <c r="B74" s="19" t="s">
        <v>62</v>
      </c>
      <c r="C74" s="8">
        <v>1475</v>
      </c>
      <c r="D74" s="8"/>
      <c r="E74" s="8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:49" ht="57.75" customHeight="1" x14ac:dyDescent="0.2">
      <c r="A75" s="79"/>
      <c r="B75" s="7" t="s">
        <v>48</v>
      </c>
      <c r="C75" s="8">
        <v>6.2</v>
      </c>
      <c r="D75" s="8">
        <v>6.2</v>
      </c>
      <c r="E75" s="8">
        <v>6.2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:49" s="13" customFormat="1" ht="13.5" x14ac:dyDescent="0.2">
      <c r="A76" s="22"/>
      <c r="B76" s="9" t="s">
        <v>12</v>
      </c>
      <c r="C76" s="11">
        <f>SUM(C71:C75)</f>
        <v>1826.55</v>
      </c>
      <c r="D76" s="11">
        <f>SUM(D71:D75)</f>
        <v>273.57499999999999</v>
      </c>
      <c r="E76" s="11">
        <f>SUM(E71:E75)</f>
        <v>292.488</v>
      </c>
      <c r="F76" s="5"/>
      <c r="G76" s="12"/>
      <c r="H76" s="12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</row>
    <row r="77" spans="1:49" ht="47.25" customHeight="1" x14ac:dyDescent="0.2">
      <c r="A77" s="80" t="s">
        <v>25</v>
      </c>
      <c r="B77" s="19" t="s">
        <v>43</v>
      </c>
      <c r="C77" s="8">
        <v>162.80000000000001</v>
      </c>
      <c r="D77" s="8">
        <v>170</v>
      </c>
      <c r="E77" s="8">
        <v>176.3</v>
      </c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</row>
    <row r="78" spans="1:49" ht="31.5" customHeight="1" x14ac:dyDescent="0.2">
      <c r="A78" s="81"/>
      <c r="B78" s="19" t="s">
        <v>57</v>
      </c>
      <c r="C78" s="8">
        <v>231.5</v>
      </c>
      <c r="D78" s="8">
        <v>121.575</v>
      </c>
      <c r="E78" s="8">
        <v>135.08699999999999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</row>
    <row r="79" spans="1:49" ht="65.25" customHeight="1" x14ac:dyDescent="0.2">
      <c r="A79" s="81"/>
      <c r="B79" s="19" t="s">
        <v>58</v>
      </c>
      <c r="C79" s="8">
        <v>30.975999999999999</v>
      </c>
      <c r="D79" s="8">
        <v>0</v>
      </c>
      <c r="E79" s="8">
        <v>0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</row>
    <row r="80" spans="1:49" ht="42.75" customHeight="1" x14ac:dyDescent="0.2">
      <c r="A80" s="81"/>
      <c r="B80" s="19" t="s">
        <v>62</v>
      </c>
      <c r="C80" s="8">
        <v>1500</v>
      </c>
      <c r="D80" s="8"/>
      <c r="E80" s="8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</row>
    <row r="81" spans="1:49" ht="56.25" customHeight="1" x14ac:dyDescent="0.2">
      <c r="A81" s="81"/>
      <c r="B81" s="7" t="s">
        <v>48</v>
      </c>
      <c r="C81" s="8">
        <v>6.4</v>
      </c>
      <c r="D81" s="8">
        <v>6.4</v>
      </c>
      <c r="E81" s="8">
        <v>6.4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</row>
    <row r="82" spans="1:49" s="13" customFormat="1" ht="13.5" x14ac:dyDescent="0.2">
      <c r="A82" s="22"/>
      <c r="B82" s="10" t="s">
        <v>12</v>
      </c>
      <c r="C82" s="11">
        <f>SUM(C77:C81)</f>
        <v>1931.6760000000002</v>
      </c>
      <c r="D82" s="11">
        <f>SUM(D77:D81)</f>
        <v>297.97499999999997</v>
      </c>
      <c r="E82" s="11">
        <f>SUM(E77:E81)</f>
        <v>317.78699999999998</v>
      </c>
      <c r="F82" s="5"/>
      <c r="G82" s="12"/>
      <c r="H82" s="12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</row>
    <row r="83" spans="1:49" ht="38.25" x14ac:dyDescent="0.2">
      <c r="A83" s="78" t="s">
        <v>26</v>
      </c>
      <c r="B83" s="19" t="s">
        <v>43</v>
      </c>
      <c r="C83" s="8">
        <v>139.6</v>
      </c>
      <c r="D83" s="8">
        <v>145.80000000000001</v>
      </c>
      <c r="E83" s="8">
        <v>151.19999999999999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</row>
    <row r="84" spans="1:49" ht="30.75" customHeight="1" x14ac:dyDescent="0.2">
      <c r="A84" s="79"/>
      <c r="B84" s="19" t="s">
        <v>57</v>
      </c>
      <c r="C84" s="8">
        <v>194.1</v>
      </c>
      <c r="D84" s="8">
        <v>121.575</v>
      </c>
      <c r="E84" s="8">
        <v>135.08799999999999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</row>
    <row r="85" spans="1:49" ht="63" customHeight="1" x14ac:dyDescent="0.2">
      <c r="A85" s="79"/>
      <c r="B85" s="19" t="s">
        <v>58</v>
      </c>
      <c r="C85" s="8">
        <v>32.798000000000002</v>
      </c>
      <c r="D85" s="8">
        <v>0</v>
      </c>
      <c r="E85" s="8">
        <v>0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</row>
    <row r="86" spans="1:49" ht="44.25" customHeight="1" x14ac:dyDescent="0.2">
      <c r="A86" s="79"/>
      <c r="B86" s="19" t="s">
        <v>62</v>
      </c>
      <c r="C86" s="8">
        <v>1435</v>
      </c>
      <c r="D86" s="8"/>
      <c r="E86" s="8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</row>
    <row r="87" spans="1:49" ht="55.5" customHeight="1" x14ac:dyDescent="0.2">
      <c r="A87" s="79"/>
      <c r="B87" s="7" t="s">
        <v>48</v>
      </c>
      <c r="C87" s="8">
        <v>7.6</v>
      </c>
      <c r="D87" s="8">
        <v>7.6</v>
      </c>
      <c r="E87" s="8">
        <v>7.6</v>
      </c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</row>
    <row r="88" spans="1:49" s="13" customFormat="1" ht="13.5" x14ac:dyDescent="0.2">
      <c r="A88" s="22"/>
      <c r="B88" s="10" t="s">
        <v>12</v>
      </c>
      <c r="C88" s="11">
        <f>SUM(C83:C87)</f>
        <v>1809.098</v>
      </c>
      <c r="D88" s="11">
        <f>SUM(D83:D87)</f>
        <v>274.97500000000002</v>
      </c>
      <c r="E88" s="11">
        <f>SUM(E83:E87)</f>
        <v>293.88800000000003</v>
      </c>
      <c r="F88" s="5"/>
      <c r="G88" s="12"/>
      <c r="H88" s="12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</row>
    <row r="89" spans="1:49" ht="42.75" customHeight="1" x14ac:dyDescent="0.2">
      <c r="A89" s="78" t="s">
        <v>27</v>
      </c>
      <c r="B89" s="19" t="s">
        <v>43</v>
      </c>
      <c r="C89" s="8">
        <v>116.3</v>
      </c>
      <c r="D89" s="8">
        <v>121.4</v>
      </c>
      <c r="E89" s="8">
        <v>125.9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</row>
    <row r="90" spans="1:49" ht="30.75" customHeight="1" x14ac:dyDescent="0.2">
      <c r="A90" s="79"/>
      <c r="B90" s="19" t="s">
        <v>57</v>
      </c>
      <c r="C90" s="8">
        <v>88.6</v>
      </c>
      <c r="D90" s="8">
        <v>121.575</v>
      </c>
      <c r="E90" s="8">
        <v>135.08699999999999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</row>
    <row r="91" spans="1:49" ht="71.25" customHeight="1" x14ac:dyDescent="0.2">
      <c r="A91" s="79"/>
      <c r="B91" s="19" t="s">
        <v>58</v>
      </c>
      <c r="C91" s="8">
        <v>3.6440000000000001</v>
      </c>
      <c r="D91" s="8">
        <v>0</v>
      </c>
      <c r="E91" s="8">
        <v>0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</row>
    <row r="92" spans="1:49" ht="42.75" customHeight="1" x14ac:dyDescent="0.2">
      <c r="A92" s="79"/>
      <c r="B92" s="19" t="s">
        <v>62</v>
      </c>
      <c r="C92" s="8">
        <v>624</v>
      </c>
      <c r="D92" s="8"/>
      <c r="E92" s="8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</row>
    <row r="93" spans="1:49" ht="52.5" customHeight="1" x14ac:dyDescent="0.2">
      <c r="A93" s="79"/>
      <c r="B93" s="7" t="s">
        <v>48</v>
      </c>
      <c r="C93" s="8">
        <v>2.9</v>
      </c>
      <c r="D93" s="8">
        <v>2.9</v>
      </c>
      <c r="E93" s="8">
        <v>2.9</v>
      </c>
      <c r="F93" s="5"/>
      <c r="G93" s="12"/>
      <c r="H93" s="12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</row>
    <row r="94" spans="1:49" s="13" customFormat="1" ht="13.5" x14ac:dyDescent="0.2">
      <c r="A94" s="22"/>
      <c r="B94" s="10" t="s">
        <v>12</v>
      </c>
      <c r="C94" s="11">
        <f>SUM(C89:C93)</f>
        <v>835.44399999999996</v>
      </c>
      <c r="D94" s="11">
        <f>SUM(D89:D93)</f>
        <v>245.87500000000003</v>
      </c>
      <c r="E94" s="11">
        <f>SUM(E89:E93)</f>
        <v>263.88699999999994</v>
      </c>
      <c r="F94" s="5"/>
      <c r="G94" s="12"/>
      <c r="H94" s="12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</row>
    <row r="95" spans="1:49" ht="38.25" x14ac:dyDescent="0.2">
      <c r="A95" s="78" t="s">
        <v>28</v>
      </c>
      <c r="B95" s="19" t="s">
        <v>43</v>
      </c>
      <c r="C95" s="8">
        <v>116.3</v>
      </c>
      <c r="D95" s="8">
        <v>121.4</v>
      </c>
      <c r="E95" s="8">
        <v>125.9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</row>
    <row r="96" spans="1:49" ht="36" customHeight="1" x14ac:dyDescent="0.2">
      <c r="A96" s="79"/>
      <c r="B96" s="19" t="s">
        <v>57</v>
      </c>
      <c r="C96" s="8">
        <v>180.3</v>
      </c>
      <c r="D96" s="8">
        <v>121.575</v>
      </c>
      <c r="E96" s="8">
        <v>135.08799999999999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</row>
    <row r="97" spans="1:49" ht="69" customHeight="1" x14ac:dyDescent="0.2">
      <c r="A97" s="79"/>
      <c r="B97" s="19" t="s">
        <v>58</v>
      </c>
      <c r="C97" s="8">
        <v>16.399000000000001</v>
      </c>
      <c r="D97" s="8">
        <v>0</v>
      </c>
      <c r="E97" s="8">
        <v>0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</row>
    <row r="98" spans="1:49" ht="47.25" customHeight="1" x14ac:dyDescent="0.2">
      <c r="A98" s="79"/>
      <c r="B98" s="19" t="s">
        <v>62</v>
      </c>
      <c r="C98" s="8">
        <v>700</v>
      </c>
      <c r="D98" s="8"/>
      <c r="E98" s="8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</row>
    <row r="99" spans="1:49" ht="56.25" customHeight="1" x14ac:dyDescent="0.2">
      <c r="A99" s="79"/>
      <c r="B99" s="7" t="s">
        <v>48</v>
      </c>
      <c r="C99" s="8">
        <v>5.9</v>
      </c>
      <c r="D99" s="8">
        <v>5.9</v>
      </c>
      <c r="E99" s="8">
        <v>5.9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</row>
    <row r="100" spans="1:49" s="13" customFormat="1" ht="13.5" x14ac:dyDescent="0.2">
      <c r="A100" s="23"/>
      <c r="B100" s="7"/>
      <c r="C100" s="11">
        <f>SUM(C95:C99)</f>
        <v>1018.899</v>
      </c>
      <c r="D100" s="11">
        <f>SUM(D95:D99)</f>
        <v>248.87500000000003</v>
      </c>
      <c r="E100" s="11">
        <f>SUM(E95:E99)</f>
        <v>266.88799999999998</v>
      </c>
      <c r="F100" s="5"/>
      <c r="G100" s="70">
        <f>C102-C52</f>
        <v>11221.780999999959</v>
      </c>
      <c r="H100" s="24"/>
      <c r="I100" s="24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</row>
    <row r="101" spans="1:49" ht="2.25" hidden="1" customHeight="1" x14ac:dyDescent="0.2">
      <c r="A101" s="9"/>
      <c r="B101" s="10" t="s">
        <v>12</v>
      </c>
      <c r="C101" s="25"/>
      <c r="D101" s="25"/>
      <c r="E101" s="26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</row>
    <row r="102" spans="1:49" s="29" customFormat="1" ht="25.5" customHeight="1" x14ac:dyDescent="0.2">
      <c r="A102" s="15"/>
      <c r="B102" s="16" t="s">
        <v>19</v>
      </c>
      <c r="C102" s="27">
        <f>C52+C59+C64+C70+C76+C82+C88+C94+C100+C53</f>
        <v>321324.28099999996</v>
      </c>
      <c r="D102" s="27">
        <f>D52+D59+D64+D70+D76+D82+D88+D94+D100</f>
        <v>285102.39799999999</v>
      </c>
      <c r="E102" s="27">
        <f>E52+E59+E64+E70+E76+E82+E88+E94+E100</f>
        <v>285273.77299999999</v>
      </c>
      <c r="F102" s="5"/>
      <c r="G102" s="28"/>
      <c r="H102" s="12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</row>
    <row r="103" spans="1:49" ht="23.25" customHeight="1" x14ac:dyDescent="0.2">
      <c r="A103" s="3"/>
      <c r="B103" s="31"/>
      <c r="C103" s="68"/>
      <c r="D103" s="35">
        <f>285102.4-D102</f>
        <v>2.0000000367872417E-3</v>
      </c>
      <c r="E103" s="69">
        <f>271329.37-E102+13944.4</f>
        <v>-2.9999999915162334E-3</v>
      </c>
      <c r="F103" s="5"/>
      <c r="G103" s="33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</row>
    <row r="104" spans="1:49" ht="18.75" customHeight="1" x14ac:dyDescent="0.2">
      <c r="A104" s="3"/>
      <c r="B104" s="34"/>
      <c r="C104" s="38"/>
      <c r="D104" s="35"/>
      <c r="E104" s="35"/>
      <c r="F104" s="36"/>
      <c r="G104" s="36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</row>
    <row r="105" spans="1:49" ht="11.25" customHeight="1" x14ac:dyDescent="0.2">
      <c r="A105" s="3"/>
      <c r="B105" s="31"/>
      <c r="C105" s="35"/>
      <c r="D105" s="35"/>
      <c r="E105" s="35"/>
      <c r="F105" s="37"/>
      <c r="G105" s="36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</row>
    <row r="106" spans="1:49" ht="15.75" customHeight="1" x14ac:dyDescent="0.2">
      <c r="A106" s="3"/>
      <c r="B106" s="31"/>
      <c r="C106" s="38"/>
      <c r="D106" s="30"/>
      <c r="E106" s="32"/>
      <c r="F106" s="39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</row>
    <row r="107" spans="1:49" ht="27.75" customHeight="1" x14ac:dyDescent="0.2">
      <c r="A107" s="3"/>
      <c r="B107" s="31"/>
      <c r="C107" s="30"/>
      <c r="D107" s="30"/>
      <c r="E107" s="32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</row>
    <row r="108" spans="1:49" ht="40.5" customHeight="1" x14ac:dyDescent="0.2">
      <c r="A108" s="3"/>
      <c r="B108" s="31"/>
      <c r="C108" s="31"/>
      <c r="D108" s="31"/>
      <c r="E108" s="32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</row>
    <row r="109" spans="1:49" s="40" customFormat="1" ht="47.25" customHeight="1" x14ac:dyDescent="0.2">
      <c r="A109" s="31"/>
      <c r="B109" s="31"/>
      <c r="C109" s="30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</row>
    <row r="110" spans="1:49" ht="96" customHeight="1" x14ac:dyDescent="0.2">
      <c r="A110" s="3"/>
      <c r="B110" s="31"/>
      <c r="C110" s="30"/>
      <c r="D110" s="31"/>
      <c r="E110" s="32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</row>
    <row r="111" spans="1:49" x14ac:dyDescent="0.2">
      <c r="A111" s="41"/>
      <c r="B111" s="31"/>
      <c r="C111" s="42"/>
      <c r="D111" s="42"/>
      <c r="E111" s="43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</row>
    <row r="112" spans="1:49" ht="15" x14ac:dyDescent="0.2">
      <c r="A112" s="3"/>
      <c r="B112" s="44"/>
      <c r="C112" s="45"/>
      <c r="D112" s="46"/>
      <c r="E112" s="47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</row>
    <row r="113" spans="2:49" x14ac:dyDescent="0.2">
      <c r="B113" s="31"/>
      <c r="C113" s="48"/>
      <c r="D113" s="48"/>
      <c r="E113" s="48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</row>
    <row r="114" spans="2:49" x14ac:dyDescent="0.2">
      <c r="C114" s="38"/>
      <c r="D114" s="49"/>
      <c r="E114" s="50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</row>
    <row r="115" spans="2:49" ht="15" customHeight="1" x14ac:dyDescent="0.2">
      <c r="C115" s="51"/>
      <c r="D115" s="51"/>
      <c r="E115" s="52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</row>
    <row r="116" spans="2:49" x14ac:dyDescent="0.2">
      <c r="C116" s="53"/>
      <c r="D116" s="53"/>
      <c r="E116" s="53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</row>
    <row r="117" spans="2:49" ht="12.75" x14ac:dyDescent="0.2">
      <c r="C117" s="54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</row>
    <row r="118" spans="2:49" x14ac:dyDescent="0.2"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</row>
    <row r="119" spans="2:49" x14ac:dyDescent="0.2">
      <c r="C119" s="56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</row>
    <row r="120" spans="2:49" x14ac:dyDescent="0.2">
      <c r="C120" s="57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</row>
    <row r="121" spans="2:49" x14ac:dyDescent="0.2"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</row>
    <row r="122" spans="2:49" x14ac:dyDescent="0.2"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</row>
    <row r="123" spans="2:49" x14ac:dyDescent="0.2"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</row>
    <row r="124" spans="2:49" x14ac:dyDescent="0.2"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</row>
    <row r="125" spans="2:49" x14ac:dyDescent="0.2"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</row>
    <row r="126" spans="2:49" x14ac:dyDescent="0.2"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</row>
    <row r="127" spans="2:49" x14ac:dyDescent="0.2"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</row>
    <row r="128" spans="2:49" x14ac:dyDescent="0.2"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</row>
    <row r="129" spans="14:49" x14ac:dyDescent="0.2"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</row>
    <row r="130" spans="14:49" x14ac:dyDescent="0.2"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</row>
    <row r="131" spans="14:49" x14ac:dyDescent="0.2"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</row>
    <row r="132" spans="14:49" x14ac:dyDescent="0.2"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</row>
    <row r="133" spans="14:49" x14ac:dyDescent="0.2"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</row>
    <row r="134" spans="14:49" x14ac:dyDescent="0.2"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</row>
    <row r="135" spans="14:49" x14ac:dyDescent="0.2"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</row>
    <row r="136" spans="14:49" x14ac:dyDescent="0.2"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</row>
    <row r="137" spans="14:49" x14ac:dyDescent="0.2"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</row>
    <row r="138" spans="14:49" x14ac:dyDescent="0.2"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</row>
    <row r="139" spans="14:49" x14ac:dyDescent="0.2"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</row>
    <row r="140" spans="14:49" x14ac:dyDescent="0.2"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</row>
    <row r="141" spans="14:49" x14ac:dyDescent="0.2"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</row>
    <row r="142" spans="14:49" x14ac:dyDescent="0.2"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</row>
    <row r="143" spans="14:49" x14ac:dyDescent="0.2"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</row>
    <row r="144" spans="14:49" x14ac:dyDescent="0.2"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</row>
    <row r="145" spans="14:49" x14ac:dyDescent="0.2"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</row>
    <row r="146" spans="14:49" x14ac:dyDescent="0.2"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</row>
    <row r="147" spans="14:49" x14ac:dyDescent="0.2"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</row>
    <row r="148" spans="14:49" x14ac:dyDescent="0.2"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</row>
    <row r="149" spans="14:49" x14ac:dyDescent="0.2"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</row>
    <row r="150" spans="14:49" x14ac:dyDescent="0.2"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</row>
    <row r="151" spans="14:49" x14ac:dyDescent="0.2"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</row>
    <row r="152" spans="14:49" x14ac:dyDescent="0.2"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</row>
    <row r="153" spans="14:49" x14ac:dyDescent="0.2"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</row>
    <row r="154" spans="14:49" x14ac:dyDescent="0.2"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</row>
    <row r="155" spans="14:49" x14ac:dyDescent="0.2"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</row>
    <row r="156" spans="14:49" x14ac:dyDescent="0.2"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</row>
    <row r="157" spans="14:49" x14ac:dyDescent="0.2"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</row>
    <row r="158" spans="14:49" x14ac:dyDescent="0.2"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</row>
    <row r="159" spans="14:49" x14ac:dyDescent="0.2"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</row>
    <row r="160" spans="14:49" x14ac:dyDescent="0.2"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</row>
    <row r="161" spans="14:49" x14ac:dyDescent="0.2"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</row>
    <row r="162" spans="14:49" x14ac:dyDescent="0.2"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</row>
    <row r="163" spans="14:49" x14ac:dyDescent="0.2"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</row>
    <row r="164" spans="14:49" x14ac:dyDescent="0.2"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</row>
    <row r="165" spans="14:49" x14ac:dyDescent="0.2"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</row>
    <row r="166" spans="14:49" x14ac:dyDescent="0.2"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</row>
    <row r="167" spans="14:49" x14ac:dyDescent="0.2"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</row>
    <row r="168" spans="14:49" x14ac:dyDescent="0.2"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</row>
    <row r="169" spans="14:49" x14ac:dyDescent="0.2"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</row>
    <row r="170" spans="14:49" x14ac:dyDescent="0.2"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</row>
    <row r="171" spans="14:49" x14ac:dyDescent="0.2"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</row>
    <row r="172" spans="14:49" x14ac:dyDescent="0.2"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</row>
    <row r="173" spans="14:49" x14ac:dyDescent="0.2"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</row>
    <row r="174" spans="14:49" x14ac:dyDescent="0.2"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</row>
    <row r="175" spans="14:49" x14ac:dyDescent="0.2"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</row>
    <row r="176" spans="14:49" x14ac:dyDescent="0.2"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</row>
    <row r="177" spans="14:49" x14ac:dyDescent="0.2"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</row>
    <row r="178" spans="14:49" x14ac:dyDescent="0.2"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</row>
    <row r="179" spans="14:49" x14ac:dyDescent="0.2"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</row>
    <row r="180" spans="14:49" x14ac:dyDescent="0.2"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</row>
    <row r="181" spans="14:49" x14ac:dyDescent="0.2"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</row>
    <row r="182" spans="14:49" x14ac:dyDescent="0.2"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</row>
    <row r="183" spans="14:49" x14ac:dyDescent="0.2"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</row>
    <row r="184" spans="14:49" x14ac:dyDescent="0.2"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</row>
    <row r="185" spans="14:49" x14ac:dyDescent="0.2"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</row>
    <row r="186" spans="14:49" x14ac:dyDescent="0.2"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</row>
    <row r="187" spans="14:49" x14ac:dyDescent="0.2"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</row>
    <row r="188" spans="14:49" x14ac:dyDescent="0.2"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</row>
    <row r="189" spans="14:49" x14ac:dyDescent="0.2"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</row>
    <row r="190" spans="14:49" x14ac:dyDescent="0.2"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</row>
    <row r="191" spans="14:49" x14ac:dyDescent="0.2"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</row>
    <row r="192" spans="14:49" x14ac:dyDescent="0.2"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</row>
    <row r="193" spans="14:49" x14ac:dyDescent="0.2"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</row>
    <row r="194" spans="14:49" x14ac:dyDescent="0.2"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</row>
    <row r="195" spans="14:49" x14ac:dyDescent="0.2"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</row>
    <row r="196" spans="14:49" x14ac:dyDescent="0.2"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</row>
    <row r="197" spans="14:49" x14ac:dyDescent="0.2"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</row>
    <row r="198" spans="14:49" x14ac:dyDescent="0.2"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</row>
    <row r="199" spans="14:49" x14ac:dyDescent="0.2"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</row>
    <row r="200" spans="14:49" x14ac:dyDescent="0.2"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</row>
    <row r="201" spans="14:49" x14ac:dyDescent="0.2"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</row>
    <row r="202" spans="14:49" x14ac:dyDescent="0.2"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</row>
    <row r="203" spans="14:49" x14ac:dyDescent="0.2"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</row>
    <row r="204" spans="14:49" x14ac:dyDescent="0.2"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</row>
    <row r="205" spans="14:49" x14ac:dyDescent="0.2"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</row>
    <row r="206" spans="14:49" x14ac:dyDescent="0.2"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</row>
    <row r="207" spans="14:49" x14ac:dyDescent="0.2"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</row>
    <row r="208" spans="14:49" x14ac:dyDescent="0.2"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</row>
    <row r="209" spans="14:49" x14ac:dyDescent="0.2"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</row>
    <row r="210" spans="14:49" x14ac:dyDescent="0.2"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</row>
    <row r="211" spans="14:49" x14ac:dyDescent="0.2"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</row>
    <row r="212" spans="14:49" x14ac:dyDescent="0.2"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</row>
    <row r="213" spans="14:49" x14ac:dyDescent="0.2"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</row>
    <row r="214" spans="14:49" x14ac:dyDescent="0.2"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</row>
    <row r="215" spans="14:49" x14ac:dyDescent="0.2"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</row>
    <row r="216" spans="14:49" x14ac:dyDescent="0.2"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</row>
    <row r="217" spans="14:49" x14ac:dyDescent="0.2"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</row>
    <row r="218" spans="14:49" x14ac:dyDescent="0.2"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</row>
    <row r="219" spans="14:49" x14ac:dyDescent="0.2"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</row>
    <row r="220" spans="14:49" x14ac:dyDescent="0.2"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</row>
    <row r="221" spans="14:49" x14ac:dyDescent="0.2"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</row>
    <row r="222" spans="14:49" x14ac:dyDescent="0.2"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</row>
    <row r="223" spans="14:49" x14ac:dyDescent="0.2"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</row>
    <row r="224" spans="14:49" x14ac:dyDescent="0.2"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</row>
    <row r="225" spans="14:49" x14ac:dyDescent="0.2"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</row>
    <row r="226" spans="14:49" x14ac:dyDescent="0.2"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</row>
    <row r="227" spans="14:49" x14ac:dyDescent="0.2"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</row>
    <row r="228" spans="14:49" x14ac:dyDescent="0.2"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</row>
    <row r="229" spans="14:49" x14ac:dyDescent="0.2"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</row>
    <row r="230" spans="14:49" x14ac:dyDescent="0.2"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</row>
    <row r="231" spans="14:49" x14ac:dyDescent="0.2"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</row>
    <row r="232" spans="14:49" x14ac:dyDescent="0.2"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</row>
    <row r="233" spans="14:49" x14ac:dyDescent="0.2"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</row>
    <row r="234" spans="14:49" x14ac:dyDescent="0.2"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</row>
    <row r="235" spans="14:49" x14ac:dyDescent="0.2"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</row>
    <row r="236" spans="14:49" x14ac:dyDescent="0.2"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</row>
    <row r="237" spans="14:49" x14ac:dyDescent="0.2"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</row>
    <row r="238" spans="14:49" x14ac:dyDescent="0.2"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</row>
    <row r="239" spans="14:49" x14ac:dyDescent="0.2"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</row>
    <row r="240" spans="14:49" x14ac:dyDescent="0.2"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</row>
    <row r="241" spans="14:49" x14ac:dyDescent="0.2"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</row>
    <row r="242" spans="14:49" x14ac:dyDescent="0.2"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</row>
    <row r="243" spans="14:49" x14ac:dyDescent="0.2"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</row>
    <row r="244" spans="14:49" x14ac:dyDescent="0.2"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</row>
    <row r="245" spans="14:49" x14ac:dyDescent="0.2"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</row>
    <row r="246" spans="14:49" x14ac:dyDescent="0.2"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</row>
    <row r="247" spans="14:49" x14ac:dyDescent="0.2"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</row>
    <row r="248" spans="14:49" x14ac:dyDescent="0.2"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</row>
    <row r="249" spans="14:49" x14ac:dyDescent="0.2"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</row>
    <row r="250" spans="14:49" x14ac:dyDescent="0.2"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</row>
    <row r="251" spans="14:49" x14ac:dyDescent="0.2"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</row>
    <row r="252" spans="14:49" x14ac:dyDescent="0.2"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</row>
    <row r="253" spans="14:49" x14ac:dyDescent="0.2"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</row>
    <row r="254" spans="14:49" x14ac:dyDescent="0.2"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</row>
    <row r="255" spans="14:49" x14ac:dyDescent="0.2"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</row>
    <row r="256" spans="14:49" x14ac:dyDescent="0.2"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</row>
    <row r="257" spans="14:49" x14ac:dyDescent="0.2"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</row>
    <row r="258" spans="14:49" x14ac:dyDescent="0.2"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</row>
    <row r="259" spans="14:49" x14ac:dyDescent="0.2"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</row>
    <row r="260" spans="14:49" x14ac:dyDescent="0.2"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</row>
    <row r="261" spans="14:49" x14ac:dyDescent="0.2"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</row>
    <row r="262" spans="14:49" x14ac:dyDescent="0.2"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</row>
    <row r="263" spans="14:49" x14ac:dyDescent="0.2"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</row>
    <row r="264" spans="14:49" x14ac:dyDescent="0.2"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</row>
    <row r="265" spans="14:49" x14ac:dyDescent="0.2"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</row>
    <row r="266" spans="14:49" x14ac:dyDescent="0.2"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</row>
    <row r="267" spans="14:49" x14ac:dyDescent="0.2"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</row>
    <row r="268" spans="14:49" x14ac:dyDescent="0.2"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</row>
    <row r="269" spans="14:49" x14ac:dyDescent="0.2"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</row>
    <row r="270" spans="14:49" x14ac:dyDescent="0.2"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</row>
    <row r="271" spans="14:49" x14ac:dyDescent="0.2"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</row>
    <row r="272" spans="14:49" x14ac:dyDescent="0.2"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</row>
    <row r="273" spans="14:49" x14ac:dyDescent="0.2"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</row>
    <row r="274" spans="14:49" x14ac:dyDescent="0.2"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</row>
    <row r="275" spans="14:49" x14ac:dyDescent="0.2"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</row>
    <row r="276" spans="14:49" x14ac:dyDescent="0.2"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</row>
    <row r="277" spans="14:49" x14ac:dyDescent="0.2"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</row>
    <row r="278" spans="14:49" x14ac:dyDescent="0.2"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</row>
    <row r="279" spans="14:49" x14ac:dyDescent="0.2"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</row>
    <row r="280" spans="14:49" x14ac:dyDescent="0.2"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</row>
    <row r="281" spans="14:49" x14ac:dyDescent="0.2"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</row>
    <row r="282" spans="14:49" x14ac:dyDescent="0.2"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</row>
    <row r="283" spans="14:49" x14ac:dyDescent="0.2"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</row>
    <row r="284" spans="14:49" x14ac:dyDescent="0.2"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</row>
    <row r="285" spans="14:49" x14ac:dyDescent="0.2"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</row>
    <row r="286" spans="14:49" x14ac:dyDescent="0.2"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</row>
    <row r="287" spans="14:49" x14ac:dyDescent="0.2"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</row>
    <row r="288" spans="14:49" x14ac:dyDescent="0.2"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</row>
    <row r="289" spans="14:49" x14ac:dyDescent="0.2"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</row>
    <row r="290" spans="14:49" x14ac:dyDescent="0.2"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</row>
    <row r="291" spans="14:49" x14ac:dyDescent="0.2"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</row>
    <row r="292" spans="14:49" x14ac:dyDescent="0.2"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</row>
    <row r="293" spans="14:49" x14ac:dyDescent="0.2"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</row>
    <row r="294" spans="14:49" x14ac:dyDescent="0.2"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</row>
    <row r="295" spans="14:49" x14ac:dyDescent="0.2"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</row>
    <row r="296" spans="14:49" x14ac:dyDescent="0.2"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</row>
    <row r="297" spans="14:49" x14ac:dyDescent="0.2"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</row>
    <row r="298" spans="14:49" x14ac:dyDescent="0.2"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</row>
    <row r="299" spans="14:49" x14ac:dyDescent="0.2"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</row>
    <row r="300" spans="14:49" x14ac:dyDescent="0.2"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</row>
    <row r="301" spans="14:49" x14ac:dyDescent="0.2"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</row>
    <row r="302" spans="14:49" x14ac:dyDescent="0.2"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</row>
    <row r="303" spans="14:49" x14ac:dyDescent="0.2"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</row>
    <row r="304" spans="14:49" x14ac:dyDescent="0.2"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</row>
    <row r="305" spans="14:49" x14ac:dyDescent="0.2"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</row>
    <row r="306" spans="14:49" x14ac:dyDescent="0.2"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</row>
    <row r="307" spans="14:49" x14ac:dyDescent="0.2"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</row>
    <row r="308" spans="14:49" x14ac:dyDescent="0.2"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</row>
    <row r="309" spans="14:49" x14ac:dyDescent="0.2"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</row>
    <row r="310" spans="14:49" x14ac:dyDescent="0.2"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</row>
    <row r="311" spans="14:49" x14ac:dyDescent="0.2"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</row>
    <row r="312" spans="14:49" x14ac:dyDescent="0.2"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</row>
    <row r="313" spans="14:49" x14ac:dyDescent="0.2"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</row>
    <row r="314" spans="14:49" x14ac:dyDescent="0.2"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</row>
    <row r="315" spans="14:49" x14ac:dyDescent="0.2"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</row>
    <row r="316" spans="14:49" x14ac:dyDescent="0.2"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</row>
    <row r="317" spans="14:49" x14ac:dyDescent="0.2"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</row>
    <row r="318" spans="14:49" x14ac:dyDescent="0.2"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</row>
    <row r="319" spans="14:49" x14ac:dyDescent="0.2"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</row>
    <row r="320" spans="14:49" x14ac:dyDescent="0.2"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</row>
    <row r="321" spans="14:49" x14ac:dyDescent="0.2"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</row>
    <row r="322" spans="14:49" x14ac:dyDescent="0.2"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</row>
    <row r="323" spans="14:49" x14ac:dyDescent="0.2"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</row>
    <row r="324" spans="14:49" x14ac:dyDescent="0.2"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</row>
    <row r="325" spans="14:49" x14ac:dyDescent="0.2"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</row>
    <row r="326" spans="14:49" x14ac:dyDescent="0.2"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</row>
    <row r="327" spans="14:49" x14ac:dyDescent="0.2"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</row>
    <row r="328" spans="14:49" x14ac:dyDescent="0.2"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</row>
    <row r="329" spans="14:49" x14ac:dyDescent="0.2"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</row>
    <row r="330" spans="14:49" x14ac:dyDescent="0.2"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</row>
    <row r="331" spans="14:49" x14ac:dyDescent="0.2"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</row>
    <row r="332" spans="14:49" x14ac:dyDescent="0.2"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</row>
    <row r="333" spans="14:49" x14ac:dyDescent="0.2"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</row>
    <row r="334" spans="14:49" x14ac:dyDescent="0.2"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</row>
    <row r="335" spans="14:49" x14ac:dyDescent="0.2"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</row>
    <row r="336" spans="14:49" x14ac:dyDescent="0.2"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</row>
    <row r="337" spans="14:49" x14ac:dyDescent="0.2"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</row>
    <row r="338" spans="14:49" x14ac:dyDescent="0.2"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</row>
    <row r="339" spans="14:49" x14ac:dyDescent="0.2"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</row>
    <row r="340" spans="14:49" x14ac:dyDescent="0.2"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</row>
    <row r="341" spans="14:49" x14ac:dyDescent="0.2"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</row>
    <row r="342" spans="14:49" x14ac:dyDescent="0.2"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</row>
    <row r="343" spans="14:49" x14ac:dyDescent="0.2"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</row>
    <row r="344" spans="14:49" x14ac:dyDescent="0.2"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</row>
    <row r="345" spans="14:49" x14ac:dyDescent="0.2"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</row>
    <row r="346" spans="14:49" x14ac:dyDescent="0.2"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</row>
    <row r="347" spans="14:49" x14ac:dyDescent="0.2"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</row>
    <row r="348" spans="14:49" x14ac:dyDescent="0.2"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</row>
    <row r="349" spans="14:49" x14ac:dyDescent="0.2"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</row>
    <row r="350" spans="14:49" x14ac:dyDescent="0.2"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</row>
    <row r="351" spans="14:49" x14ac:dyDescent="0.2"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</row>
    <row r="352" spans="14:49" x14ac:dyDescent="0.2"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</row>
    <row r="353" spans="14:49" x14ac:dyDescent="0.2"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</row>
    <row r="354" spans="14:49" x14ac:dyDescent="0.2"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</row>
    <row r="355" spans="14:49" x14ac:dyDescent="0.2"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</row>
    <row r="356" spans="14:49" x14ac:dyDescent="0.2"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</row>
    <row r="357" spans="14:49" x14ac:dyDescent="0.2"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</row>
    <row r="358" spans="14:49" x14ac:dyDescent="0.2"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</row>
    <row r="359" spans="14:49" x14ac:dyDescent="0.2"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</row>
    <row r="360" spans="14:49" x14ac:dyDescent="0.2"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</row>
    <row r="361" spans="14:49" x14ac:dyDescent="0.2"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</row>
    <row r="362" spans="14:49" x14ac:dyDescent="0.2"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</row>
    <row r="363" spans="14:49" x14ac:dyDescent="0.2"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</row>
    <row r="364" spans="14:49" x14ac:dyDescent="0.2"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</row>
    <row r="365" spans="14:49" x14ac:dyDescent="0.2"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</row>
    <row r="366" spans="14:49" x14ac:dyDescent="0.2"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</row>
    <row r="367" spans="14:49" x14ac:dyDescent="0.2"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</row>
    <row r="368" spans="14:49" x14ac:dyDescent="0.2"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</row>
    <row r="369" spans="14:49" x14ac:dyDescent="0.2"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</row>
    <row r="370" spans="14:49" x14ac:dyDescent="0.2"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</row>
    <row r="371" spans="14:49" x14ac:dyDescent="0.2"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</row>
    <row r="372" spans="14:49" x14ac:dyDescent="0.2"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</row>
    <row r="373" spans="14:49" x14ac:dyDescent="0.2"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</row>
    <row r="374" spans="14:49" x14ac:dyDescent="0.2"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</row>
    <row r="375" spans="14:49" x14ac:dyDescent="0.2"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</row>
    <row r="376" spans="14:49" x14ac:dyDescent="0.2"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</row>
    <row r="377" spans="14:49" x14ac:dyDescent="0.2"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</row>
    <row r="378" spans="14:49" x14ac:dyDescent="0.2"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</row>
    <row r="379" spans="14:49" x14ac:dyDescent="0.2"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</row>
    <row r="380" spans="14:49" x14ac:dyDescent="0.2"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</row>
    <row r="381" spans="14:49" x14ac:dyDescent="0.2"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</row>
    <row r="382" spans="14:49" x14ac:dyDescent="0.2"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</row>
    <row r="383" spans="14:49" x14ac:dyDescent="0.2"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</row>
    <row r="384" spans="14:49" x14ac:dyDescent="0.2"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</row>
    <row r="385" spans="14:49" x14ac:dyDescent="0.2"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</row>
    <row r="386" spans="14:49" x14ac:dyDescent="0.2"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</row>
    <row r="387" spans="14:49" x14ac:dyDescent="0.2"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</row>
    <row r="388" spans="14:49" x14ac:dyDescent="0.2"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</row>
    <row r="389" spans="14:49" x14ac:dyDescent="0.2"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</row>
    <row r="390" spans="14:49" x14ac:dyDescent="0.2"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</row>
    <row r="391" spans="14:49" x14ac:dyDescent="0.2"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</row>
    <row r="392" spans="14:49" x14ac:dyDescent="0.2"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</row>
    <row r="393" spans="14:49" x14ac:dyDescent="0.2"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</row>
    <row r="394" spans="14:49" x14ac:dyDescent="0.2"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</row>
    <row r="395" spans="14:49" x14ac:dyDescent="0.2"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</row>
    <row r="396" spans="14:49" x14ac:dyDescent="0.2"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</row>
    <row r="397" spans="14:49" x14ac:dyDescent="0.2"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</row>
    <row r="398" spans="14:49" x14ac:dyDescent="0.2"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</row>
    <row r="399" spans="14:49" x14ac:dyDescent="0.2"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</row>
    <row r="400" spans="14:49" x14ac:dyDescent="0.2"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</row>
    <row r="401" spans="14:49" x14ac:dyDescent="0.2"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</row>
    <row r="402" spans="14:49" x14ac:dyDescent="0.2"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</row>
    <row r="403" spans="14:49" x14ac:dyDescent="0.2"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</row>
    <row r="404" spans="14:49" x14ac:dyDescent="0.2"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</row>
    <row r="405" spans="14:49" x14ac:dyDescent="0.2"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</row>
    <row r="406" spans="14:49" x14ac:dyDescent="0.2"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</row>
    <row r="407" spans="14:49" x14ac:dyDescent="0.2"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</row>
    <row r="408" spans="14:49" x14ac:dyDescent="0.2"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</row>
    <row r="409" spans="14:49" x14ac:dyDescent="0.2"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</row>
    <row r="410" spans="14:49" x14ac:dyDescent="0.2"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</row>
    <row r="411" spans="14:49" x14ac:dyDescent="0.2"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</row>
    <row r="412" spans="14:49" x14ac:dyDescent="0.2"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</row>
    <row r="413" spans="14:49" x14ac:dyDescent="0.2"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</row>
    <row r="414" spans="14:49" x14ac:dyDescent="0.2"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</row>
    <row r="415" spans="14:49" x14ac:dyDescent="0.2"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</row>
    <row r="416" spans="14:49" x14ac:dyDescent="0.2"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</row>
    <row r="417" spans="14:49" x14ac:dyDescent="0.2"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</row>
    <row r="418" spans="14:49" x14ac:dyDescent="0.2"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</row>
    <row r="419" spans="14:49" x14ac:dyDescent="0.2"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</row>
    <row r="420" spans="14:49" x14ac:dyDescent="0.2"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</row>
    <row r="421" spans="14:49" x14ac:dyDescent="0.2"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</row>
    <row r="422" spans="14:49" x14ac:dyDescent="0.2"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</row>
    <row r="423" spans="14:49" x14ac:dyDescent="0.2"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</row>
    <row r="424" spans="14:49" x14ac:dyDescent="0.2"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</row>
    <row r="425" spans="14:49" x14ac:dyDescent="0.2"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</row>
    <row r="426" spans="14:49" x14ac:dyDescent="0.2"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</row>
    <row r="427" spans="14:49" x14ac:dyDescent="0.2"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</row>
    <row r="428" spans="14:49" x14ac:dyDescent="0.2"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</row>
    <row r="429" spans="14:49" x14ac:dyDescent="0.2"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</row>
    <row r="430" spans="14:49" x14ac:dyDescent="0.2"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</row>
    <row r="431" spans="14:49" x14ac:dyDescent="0.2"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</row>
    <row r="432" spans="14:49" x14ac:dyDescent="0.2"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</row>
    <row r="433" spans="14:49" x14ac:dyDescent="0.2"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</row>
    <row r="434" spans="14:49" x14ac:dyDescent="0.2"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</row>
    <row r="435" spans="14:49" x14ac:dyDescent="0.2"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</row>
    <row r="436" spans="14:49" x14ac:dyDescent="0.2"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</row>
    <row r="437" spans="14:49" x14ac:dyDescent="0.2"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</row>
    <row r="438" spans="14:49" x14ac:dyDescent="0.2"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</row>
    <row r="439" spans="14:49" x14ac:dyDescent="0.2"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</row>
    <row r="440" spans="14:49" x14ac:dyDescent="0.2"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</row>
    <row r="441" spans="14:49" x14ac:dyDescent="0.2"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</row>
    <row r="442" spans="14:49" x14ac:dyDescent="0.2"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</row>
    <row r="443" spans="14:49" x14ac:dyDescent="0.2"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</row>
    <row r="444" spans="14:49" x14ac:dyDescent="0.2"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</row>
    <row r="445" spans="14:49" x14ac:dyDescent="0.2"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</row>
    <row r="446" spans="14:49" x14ac:dyDescent="0.2"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</row>
    <row r="447" spans="14:49" x14ac:dyDescent="0.2"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</row>
    <row r="448" spans="14:49" x14ac:dyDescent="0.2"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</row>
    <row r="449" spans="14:49" x14ac:dyDescent="0.2"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</row>
    <row r="450" spans="14:49" x14ac:dyDescent="0.2"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</row>
    <row r="451" spans="14:49" x14ac:dyDescent="0.2"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</row>
    <row r="452" spans="14:49" x14ac:dyDescent="0.2"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</row>
    <row r="453" spans="14:49" x14ac:dyDescent="0.2"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</row>
    <row r="454" spans="14:49" x14ac:dyDescent="0.2"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</row>
    <row r="455" spans="14:49" x14ac:dyDescent="0.2"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</row>
    <row r="456" spans="14:49" x14ac:dyDescent="0.2"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</row>
    <row r="457" spans="14:49" x14ac:dyDescent="0.2"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</row>
    <row r="458" spans="14:49" x14ac:dyDescent="0.2"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</row>
    <row r="459" spans="14:49" x14ac:dyDescent="0.2"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</row>
    <row r="460" spans="14:49" x14ac:dyDescent="0.2"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</row>
    <row r="461" spans="14:49" x14ac:dyDescent="0.2"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</row>
    <row r="462" spans="14:49" x14ac:dyDescent="0.2"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</row>
    <row r="463" spans="14:49" x14ac:dyDescent="0.2"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</row>
    <row r="464" spans="14:49" x14ac:dyDescent="0.2"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</row>
    <row r="465" spans="14:49" x14ac:dyDescent="0.2"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</row>
    <row r="466" spans="14:49" x14ac:dyDescent="0.2"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</row>
    <row r="467" spans="14:49" x14ac:dyDescent="0.2"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</row>
    <row r="468" spans="14:49" x14ac:dyDescent="0.2"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</row>
    <row r="469" spans="14:49" x14ac:dyDescent="0.2"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</row>
    <row r="470" spans="14:49" x14ac:dyDescent="0.2"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</row>
    <row r="471" spans="14:49" x14ac:dyDescent="0.2"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</row>
    <row r="472" spans="14:49" x14ac:dyDescent="0.2"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</row>
    <row r="473" spans="14:49" x14ac:dyDescent="0.2"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</row>
    <row r="474" spans="14:49" x14ac:dyDescent="0.2"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</row>
    <row r="475" spans="14:49" x14ac:dyDescent="0.2"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</row>
    <row r="476" spans="14:49" x14ac:dyDescent="0.2"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</row>
    <row r="477" spans="14:49" x14ac:dyDescent="0.2"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</row>
    <row r="478" spans="14:49" x14ac:dyDescent="0.2"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</row>
    <row r="479" spans="14:49" x14ac:dyDescent="0.2"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</row>
    <row r="480" spans="14:49" x14ac:dyDescent="0.2"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</row>
    <row r="481" spans="14:49" x14ac:dyDescent="0.2"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</row>
    <row r="482" spans="14:49" x14ac:dyDescent="0.2"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</row>
    <row r="483" spans="14:49" x14ac:dyDescent="0.2"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</row>
    <row r="484" spans="14:49" x14ac:dyDescent="0.2"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</row>
    <row r="485" spans="14:49" x14ac:dyDescent="0.2"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</row>
    <row r="486" spans="14:49" x14ac:dyDescent="0.2"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</row>
    <row r="487" spans="14:49" x14ac:dyDescent="0.2"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</row>
    <row r="488" spans="14:49" x14ac:dyDescent="0.2"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</row>
    <row r="489" spans="14:49" x14ac:dyDescent="0.2"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</row>
    <row r="490" spans="14:49" x14ac:dyDescent="0.2"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</row>
    <row r="491" spans="14:49" x14ac:dyDescent="0.2"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</row>
    <row r="492" spans="14:49" x14ac:dyDescent="0.2"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</row>
    <row r="493" spans="14:49" x14ac:dyDescent="0.2"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</row>
    <row r="494" spans="14:49" x14ac:dyDescent="0.2"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</row>
    <row r="495" spans="14:49" x14ac:dyDescent="0.2"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</row>
    <row r="496" spans="14:49" x14ac:dyDescent="0.2"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</row>
    <row r="497" spans="14:49" x14ac:dyDescent="0.2"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</row>
    <row r="498" spans="14:49" x14ac:dyDescent="0.2"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</row>
    <row r="499" spans="14:49" x14ac:dyDescent="0.2"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</row>
    <row r="500" spans="14:49" x14ac:dyDescent="0.2"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</row>
    <row r="501" spans="14:49" x14ac:dyDescent="0.2"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</row>
    <row r="502" spans="14:49" x14ac:dyDescent="0.2"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</row>
    <row r="503" spans="14:49" x14ac:dyDescent="0.2"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</row>
    <row r="504" spans="14:49" x14ac:dyDescent="0.2"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</row>
    <row r="505" spans="14:49" x14ac:dyDescent="0.2"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</row>
    <row r="506" spans="14:49" x14ac:dyDescent="0.2"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</row>
    <row r="507" spans="14:49" x14ac:dyDescent="0.2"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</row>
    <row r="508" spans="14:49" x14ac:dyDescent="0.2"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</row>
    <row r="509" spans="14:49" x14ac:dyDescent="0.2"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</row>
    <row r="510" spans="14:49" x14ac:dyDescent="0.2"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</row>
    <row r="511" spans="14:49" x14ac:dyDescent="0.2"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</row>
    <row r="512" spans="14:49" x14ac:dyDescent="0.2"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</row>
    <row r="513" spans="14:49" x14ac:dyDescent="0.2"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</row>
    <row r="514" spans="14:49" x14ac:dyDescent="0.2"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</row>
    <row r="515" spans="14:49" x14ac:dyDescent="0.2"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</row>
    <row r="516" spans="14:49" x14ac:dyDescent="0.2"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</row>
    <row r="517" spans="14:49" x14ac:dyDescent="0.2"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</row>
    <row r="518" spans="14:49" x14ac:dyDescent="0.2"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</row>
    <row r="519" spans="14:49" x14ac:dyDescent="0.2"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</row>
    <row r="520" spans="14:49" x14ac:dyDescent="0.2"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</row>
    <row r="521" spans="14:49" x14ac:dyDescent="0.2"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</row>
    <row r="522" spans="14:49" x14ac:dyDescent="0.2"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</row>
    <row r="523" spans="14:49" x14ac:dyDescent="0.2"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</row>
    <row r="524" spans="14:49" x14ac:dyDescent="0.2"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</row>
    <row r="525" spans="14:49" x14ac:dyDescent="0.2"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</row>
    <row r="526" spans="14:49" x14ac:dyDescent="0.2"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</row>
    <row r="527" spans="14:49" x14ac:dyDescent="0.2"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</row>
    <row r="528" spans="14:49" x14ac:dyDescent="0.2"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</row>
    <row r="529" spans="14:49" x14ac:dyDescent="0.2"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</row>
    <row r="530" spans="14:49" x14ac:dyDescent="0.2"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</row>
    <row r="531" spans="14:49" x14ac:dyDescent="0.2"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</row>
    <row r="532" spans="14:49" x14ac:dyDescent="0.2"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</row>
    <row r="533" spans="14:49" x14ac:dyDescent="0.2"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</row>
    <row r="534" spans="14:49" x14ac:dyDescent="0.2"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</row>
    <row r="535" spans="14:49" x14ac:dyDescent="0.2"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</row>
    <row r="536" spans="14:49" x14ac:dyDescent="0.2"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</row>
    <row r="537" spans="14:49" x14ac:dyDescent="0.2"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</row>
    <row r="538" spans="14:49" x14ac:dyDescent="0.2"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</row>
    <row r="539" spans="14:49" x14ac:dyDescent="0.2"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</row>
    <row r="540" spans="14:49" x14ac:dyDescent="0.2"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</row>
    <row r="541" spans="14:49" x14ac:dyDescent="0.2"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</row>
    <row r="542" spans="14:49" x14ac:dyDescent="0.2"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</row>
    <row r="543" spans="14:49" x14ac:dyDescent="0.2"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</row>
    <row r="544" spans="14:49" x14ac:dyDescent="0.2"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</row>
    <row r="545" spans="14:49" x14ac:dyDescent="0.2"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</row>
    <row r="546" spans="14:49" x14ac:dyDescent="0.2"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</row>
    <row r="547" spans="14:49" x14ac:dyDescent="0.2"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</row>
    <row r="548" spans="14:49" x14ac:dyDescent="0.2"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</row>
    <row r="549" spans="14:49" x14ac:dyDescent="0.2"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</row>
    <row r="550" spans="14:49" x14ac:dyDescent="0.2"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</row>
    <row r="551" spans="14:49" x14ac:dyDescent="0.2"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</row>
    <row r="552" spans="14:49" x14ac:dyDescent="0.2"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</row>
    <row r="553" spans="14:49" x14ac:dyDescent="0.2"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</row>
    <row r="554" spans="14:49" x14ac:dyDescent="0.2"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</row>
    <row r="555" spans="14:49" x14ac:dyDescent="0.2"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</row>
    <row r="556" spans="14:49" x14ac:dyDescent="0.2"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</row>
    <row r="557" spans="14:49" x14ac:dyDescent="0.2"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</row>
    <row r="558" spans="14:49" x14ac:dyDescent="0.2"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</row>
    <row r="559" spans="14:49" x14ac:dyDescent="0.2"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</row>
    <row r="560" spans="14:49" x14ac:dyDescent="0.2"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</row>
    <row r="561" spans="14:49" x14ac:dyDescent="0.2"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</row>
    <row r="562" spans="14:49" x14ac:dyDescent="0.2"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</row>
    <row r="563" spans="14:49" x14ac:dyDescent="0.2"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</row>
    <row r="564" spans="14:49" x14ac:dyDescent="0.2"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</row>
    <row r="565" spans="14:49" x14ac:dyDescent="0.2"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</row>
    <row r="566" spans="14:49" x14ac:dyDescent="0.2"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</row>
    <row r="567" spans="14:49" x14ac:dyDescent="0.2"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</row>
    <row r="568" spans="14:49" x14ac:dyDescent="0.2"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</row>
    <row r="569" spans="14:49" x14ac:dyDescent="0.2"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</row>
    <row r="570" spans="14:49" x14ac:dyDescent="0.2"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</row>
    <row r="571" spans="14:49" x14ac:dyDescent="0.2"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</row>
    <row r="572" spans="14:49" x14ac:dyDescent="0.2"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</row>
    <row r="573" spans="14:49" x14ac:dyDescent="0.2"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</row>
    <row r="574" spans="14:49" x14ac:dyDescent="0.2"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</row>
    <row r="575" spans="14:49" x14ac:dyDescent="0.2"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</row>
    <row r="576" spans="14:49" x14ac:dyDescent="0.2"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</row>
    <row r="577" spans="14:49" x14ac:dyDescent="0.2"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</row>
    <row r="578" spans="14:49" x14ac:dyDescent="0.2"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</row>
    <row r="579" spans="14:49" x14ac:dyDescent="0.2"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</row>
    <row r="580" spans="14:49" x14ac:dyDescent="0.2"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</row>
    <row r="581" spans="14:49" x14ac:dyDescent="0.2"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</row>
    <row r="582" spans="14:49" x14ac:dyDescent="0.2"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</row>
    <row r="583" spans="14:49" x14ac:dyDescent="0.2"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</row>
    <row r="584" spans="14:49" x14ac:dyDescent="0.2"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</row>
    <row r="585" spans="14:49" x14ac:dyDescent="0.2"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</row>
    <row r="586" spans="14:49" x14ac:dyDescent="0.2"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</row>
    <row r="587" spans="14:49" x14ac:dyDescent="0.2"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</row>
    <row r="588" spans="14:49" x14ac:dyDescent="0.2"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</row>
    <row r="589" spans="14:49" x14ac:dyDescent="0.2"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</row>
    <row r="590" spans="14:49" x14ac:dyDescent="0.2"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</row>
    <row r="591" spans="14:49" x14ac:dyDescent="0.2"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</row>
    <row r="592" spans="14:49" x14ac:dyDescent="0.2"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</row>
    <row r="593" spans="14:49" x14ac:dyDescent="0.2"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</row>
    <row r="594" spans="14:49" x14ac:dyDescent="0.2"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</row>
    <row r="595" spans="14:49" x14ac:dyDescent="0.2"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</row>
    <row r="596" spans="14:49" x14ac:dyDescent="0.2"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</row>
    <row r="597" spans="14:49" x14ac:dyDescent="0.2"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</row>
    <row r="598" spans="14:49" x14ac:dyDescent="0.2"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</row>
    <row r="599" spans="14:49" x14ac:dyDescent="0.2"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</row>
    <row r="600" spans="14:49" x14ac:dyDescent="0.2"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</row>
    <row r="601" spans="14:49" x14ac:dyDescent="0.2"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</row>
    <row r="602" spans="14:49" x14ac:dyDescent="0.2"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</row>
    <row r="603" spans="14:49" x14ac:dyDescent="0.2"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</row>
    <row r="604" spans="14:49" x14ac:dyDescent="0.2"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</row>
    <row r="605" spans="14:49" x14ac:dyDescent="0.2"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</row>
    <row r="606" spans="14:49" x14ac:dyDescent="0.2"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</row>
    <row r="607" spans="14:49" x14ac:dyDescent="0.2"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</row>
    <row r="608" spans="14:49" x14ac:dyDescent="0.2"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</row>
    <row r="609" spans="14:49" x14ac:dyDescent="0.2"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</row>
    <row r="610" spans="14:49" x14ac:dyDescent="0.2"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</row>
    <row r="611" spans="14:49" x14ac:dyDescent="0.2"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</row>
    <row r="612" spans="14:49" x14ac:dyDescent="0.2"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</row>
    <row r="613" spans="14:49" x14ac:dyDescent="0.2"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</row>
    <row r="614" spans="14:49" x14ac:dyDescent="0.2"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</row>
    <row r="615" spans="14:49" x14ac:dyDescent="0.2"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</row>
    <row r="616" spans="14:49" x14ac:dyDescent="0.2"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</row>
    <row r="617" spans="14:49" x14ac:dyDescent="0.2"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</row>
    <row r="618" spans="14:49" x14ac:dyDescent="0.2"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</row>
    <row r="619" spans="14:49" x14ac:dyDescent="0.2"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</row>
    <row r="620" spans="14:49" x14ac:dyDescent="0.2"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</row>
    <row r="621" spans="14:49" x14ac:dyDescent="0.2"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</row>
    <row r="622" spans="14:49" x14ac:dyDescent="0.2"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</row>
    <row r="623" spans="14:49" x14ac:dyDescent="0.2"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</row>
    <row r="624" spans="14:49" x14ac:dyDescent="0.2"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</row>
    <row r="625" spans="14:49" x14ac:dyDescent="0.2"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</row>
    <row r="626" spans="14:49" x14ac:dyDescent="0.2"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</row>
    <row r="627" spans="14:49" x14ac:dyDescent="0.2"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</row>
    <row r="628" spans="14:49" x14ac:dyDescent="0.2"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</row>
    <row r="629" spans="14:49" x14ac:dyDescent="0.2"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</row>
    <row r="630" spans="14:49" x14ac:dyDescent="0.2"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</row>
    <row r="631" spans="14:49" x14ac:dyDescent="0.2"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</row>
    <row r="632" spans="14:49" x14ac:dyDescent="0.2"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</row>
    <row r="633" spans="14:49" x14ac:dyDescent="0.2"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</row>
    <row r="634" spans="14:49" x14ac:dyDescent="0.2"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</row>
    <row r="635" spans="14:49" x14ac:dyDescent="0.2"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</row>
    <row r="636" spans="14:49" x14ac:dyDescent="0.2"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</row>
    <row r="637" spans="14:49" x14ac:dyDescent="0.2"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</row>
    <row r="638" spans="14:49" x14ac:dyDescent="0.2"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</row>
    <row r="639" spans="14:49" x14ac:dyDescent="0.2"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</row>
    <row r="640" spans="14:49" x14ac:dyDescent="0.2"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</row>
    <row r="641" spans="14:49" x14ac:dyDescent="0.2"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</row>
    <row r="642" spans="14:49" x14ac:dyDescent="0.2"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</row>
    <row r="643" spans="14:49" x14ac:dyDescent="0.2"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</row>
    <row r="644" spans="14:49" x14ac:dyDescent="0.2"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</row>
    <row r="645" spans="14:49" x14ac:dyDescent="0.2"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</row>
    <row r="646" spans="14:49" x14ac:dyDescent="0.2"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</row>
    <row r="647" spans="14:49" x14ac:dyDescent="0.2"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</row>
    <row r="648" spans="14:49" x14ac:dyDescent="0.2"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</row>
    <row r="649" spans="14:49" x14ac:dyDescent="0.2"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</row>
    <row r="650" spans="14:49" x14ac:dyDescent="0.2"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</row>
    <row r="651" spans="14:49" x14ac:dyDescent="0.2"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</row>
    <row r="652" spans="14:49" x14ac:dyDescent="0.2"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</row>
    <row r="653" spans="14:49" x14ac:dyDescent="0.2"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</row>
    <row r="654" spans="14:49" x14ac:dyDescent="0.2"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</row>
    <row r="655" spans="14:49" x14ac:dyDescent="0.2"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</row>
    <row r="656" spans="14:49" x14ac:dyDescent="0.2"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</row>
    <row r="657" spans="14:49" x14ac:dyDescent="0.2"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</row>
    <row r="658" spans="14:49" x14ac:dyDescent="0.2"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</row>
    <row r="659" spans="14:49" x14ac:dyDescent="0.2"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</row>
    <row r="660" spans="14:49" x14ac:dyDescent="0.2"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</row>
    <row r="661" spans="14:49" x14ac:dyDescent="0.2"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</row>
    <row r="662" spans="14:49" x14ac:dyDescent="0.2"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</row>
    <row r="663" spans="14:49" x14ac:dyDescent="0.2"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</row>
    <row r="664" spans="14:49" x14ac:dyDescent="0.2"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</row>
    <row r="665" spans="14:49" x14ac:dyDescent="0.2"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</row>
    <row r="666" spans="14:49" x14ac:dyDescent="0.2"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</row>
    <row r="667" spans="14:49" x14ac:dyDescent="0.2"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</row>
    <row r="668" spans="14:49" x14ac:dyDescent="0.2"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</row>
    <row r="669" spans="14:49" x14ac:dyDescent="0.2"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</row>
    <row r="670" spans="14:49" x14ac:dyDescent="0.2"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</row>
    <row r="671" spans="14:49" x14ac:dyDescent="0.2"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</row>
    <row r="672" spans="14:49" x14ac:dyDescent="0.2"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</row>
    <row r="673" spans="14:49" x14ac:dyDescent="0.2"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</row>
    <row r="674" spans="14:49" x14ac:dyDescent="0.2"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</row>
    <row r="675" spans="14:49" x14ac:dyDescent="0.2"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</row>
    <row r="676" spans="14:49" x14ac:dyDescent="0.2"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</row>
    <row r="677" spans="14:49" x14ac:dyDescent="0.2"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</row>
    <row r="678" spans="14:49" x14ac:dyDescent="0.2"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</row>
    <row r="679" spans="14:49" x14ac:dyDescent="0.2"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</row>
    <row r="680" spans="14:49" x14ac:dyDescent="0.2"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</row>
    <row r="681" spans="14:49" x14ac:dyDescent="0.2"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</row>
    <row r="682" spans="14:49" x14ac:dyDescent="0.2"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</row>
    <row r="683" spans="14:49" x14ac:dyDescent="0.2"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</row>
    <row r="684" spans="14:49" x14ac:dyDescent="0.2"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</row>
    <row r="685" spans="14:49" x14ac:dyDescent="0.2"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</row>
    <row r="686" spans="14:49" x14ac:dyDescent="0.2"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</row>
    <row r="687" spans="14:49" x14ac:dyDescent="0.2"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</row>
    <row r="688" spans="14:49" x14ac:dyDescent="0.2"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</row>
    <row r="689" spans="14:49" x14ac:dyDescent="0.2"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</row>
    <row r="690" spans="14:49" x14ac:dyDescent="0.2"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</row>
    <row r="691" spans="14:49" x14ac:dyDescent="0.2"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</row>
    <row r="692" spans="14:49" x14ac:dyDescent="0.2"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</row>
    <row r="693" spans="14:49" x14ac:dyDescent="0.2"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</row>
    <row r="694" spans="14:49" x14ac:dyDescent="0.2"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</row>
    <row r="695" spans="14:49" x14ac:dyDescent="0.2"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</row>
    <row r="696" spans="14:49" x14ac:dyDescent="0.2"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</row>
    <row r="697" spans="14:49" x14ac:dyDescent="0.2"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</row>
    <row r="698" spans="14:49" x14ac:dyDescent="0.2"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</row>
    <row r="699" spans="14:49" x14ac:dyDescent="0.2"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</row>
    <row r="700" spans="14:49" x14ac:dyDescent="0.2"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</row>
    <row r="701" spans="14:49" x14ac:dyDescent="0.2"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</row>
    <row r="702" spans="14:49" x14ac:dyDescent="0.2"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</row>
    <row r="703" spans="14:49" x14ac:dyDescent="0.2"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</row>
    <row r="704" spans="14:49" x14ac:dyDescent="0.2"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</row>
    <row r="705" spans="14:49" x14ac:dyDescent="0.2"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</row>
    <row r="706" spans="14:49" x14ac:dyDescent="0.2"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</row>
    <row r="707" spans="14:49" x14ac:dyDescent="0.2"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</row>
    <row r="708" spans="14:49" x14ac:dyDescent="0.2"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</row>
    <row r="709" spans="14:49" x14ac:dyDescent="0.2"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</row>
    <row r="710" spans="14:49" x14ac:dyDescent="0.2"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</row>
    <row r="711" spans="14:49" x14ac:dyDescent="0.2"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</row>
    <row r="712" spans="14:49" x14ac:dyDescent="0.2"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</row>
    <row r="713" spans="14:49" x14ac:dyDescent="0.2"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</row>
    <row r="714" spans="14:49" x14ac:dyDescent="0.2"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</row>
    <row r="715" spans="14:49" x14ac:dyDescent="0.2"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</row>
    <row r="716" spans="14:49" x14ac:dyDescent="0.2"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</row>
    <row r="717" spans="14:49" x14ac:dyDescent="0.2"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</row>
    <row r="718" spans="14:49" x14ac:dyDescent="0.2"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</row>
    <row r="719" spans="14:49" x14ac:dyDescent="0.2"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</row>
    <row r="720" spans="14:49" x14ac:dyDescent="0.2"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</row>
    <row r="721" spans="14:49" x14ac:dyDescent="0.2"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</row>
    <row r="722" spans="14:49" x14ac:dyDescent="0.2"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</row>
    <row r="723" spans="14:49" x14ac:dyDescent="0.2"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</row>
    <row r="724" spans="14:49" x14ac:dyDescent="0.2"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</row>
    <row r="725" spans="14:49" x14ac:dyDescent="0.2"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</row>
    <row r="726" spans="14:49" x14ac:dyDescent="0.2"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</row>
    <row r="727" spans="14:49" x14ac:dyDescent="0.2"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</row>
    <row r="728" spans="14:49" x14ac:dyDescent="0.2"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</row>
    <row r="729" spans="14:49" x14ac:dyDescent="0.2"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</row>
    <row r="730" spans="14:49" x14ac:dyDescent="0.2"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</row>
    <row r="731" spans="14:49" x14ac:dyDescent="0.2"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</row>
    <row r="732" spans="14:49" x14ac:dyDescent="0.2"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</row>
    <row r="733" spans="14:49" x14ac:dyDescent="0.2"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</row>
    <row r="734" spans="14:49" x14ac:dyDescent="0.2"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</row>
    <row r="735" spans="14:49" x14ac:dyDescent="0.2"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</row>
    <row r="736" spans="14:49" x14ac:dyDescent="0.2"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</row>
    <row r="737" spans="14:49" x14ac:dyDescent="0.2"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</row>
    <row r="738" spans="14:49" x14ac:dyDescent="0.2"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</row>
    <row r="739" spans="14:49" x14ac:dyDescent="0.2"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</row>
    <row r="740" spans="14:49" x14ac:dyDescent="0.2"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</row>
    <row r="741" spans="14:49" x14ac:dyDescent="0.2"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</row>
    <row r="742" spans="14:49" x14ac:dyDescent="0.2"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</row>
    <row r="743" spans="14:49" x14ac:dyDescent="0.2"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</row>
    <row r="744" spans="14:49" x14ac:dyDescent="0.2"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</row>
    <row r="745" spans="14:49" x14ac:dyDescent="0.2"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</row>
    <row r="746" spans="14:49" x14ac:dyDescent="0.2"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</row>
    <row r="747" spans="14:49" x14ac:dyDescent="0.2"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</row>
    <row r="748" spans="14:49" x14ac:dyDescent="0.2"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</row>
    <row r="749" spans="14:49" x14ac:dyDescent="0.2"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</row>
    <row r="750" spans="14:49" x14ac:dyDescent="0.2"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</row>
    <row r="751" spans="14:49" x14ac:dyDescent="0.2"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</row>
    <row r="752" spans="14:49" x14ac:dyDescent="0.2"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</row>
    <row r="753" spans="14:49" x14ac:dyDescent="0.2"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</row>
    <row r="754" spans="14:49" x14ac:dyDescent="0.2"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</row>
    <row r="755" spans="14:49" x14ac:dyDescent="0.2"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</row>
    <row r="756" spans="14:49" x14ac:dyDescent="0.2"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</row>
    <row r="757" spans="14:49" x14ac:dyDescent="0.2"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</row>
    <row r="758" spans="14:49" x14ac:dyDescent="0.2"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</row>
    <row r="759" spans="14:49" x14ac:dyDescent="0.2"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</row>
    <row r="760" spans="14:49" x14ac:dyDescent="0.2"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</row>
    <row r="761" spans="14:49" x14ac:dyDescent="0.2"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</row>
    <row r="762" spans="14:49" x14ac:dyDescent="0.2"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</row>
    <row r="763" spans="14:49" x14ac:dyDescent="0.2"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</row>
    <row r="764" spans="14:49" x14ac:dyDescent="0.2"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</row>
    <row r="765" spans="14:49" x14ac:dyDescent="0.2"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</row>
    <row r="766" spans="14:49" x14ac:dyDescent="0.2"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</row>
    <row r="767" spans="14:49" x14ac:dyDescent="0.2"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</row>
    <row r="768" spans="14:49" x14ac:dyDescent="0.2"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</row>
    <row r="769" spans="14:49" x14ac:dyDescent="0.2"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</row>
    <row r="770" spans="14:49" x14ac:dyDescent="0.2"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</row>
    <row r="771" spans="14:49" x14ac:dyDescent="0.2"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</row>
    <row r="772" spans="14:49" x14ac:dyDescent="0.2"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</row>
    <row r="773" spans="14:49" x14ac:dyDescent="0.2"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</row>
    <row r="774" spans="14:49" x14ac:dyDescent="0.2"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</row>
    <row r="775" spans="14:49" x14ac:dyDescent="0.2"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</row>
    <row r="776" spans="14:49" x14ac:dyDescent="0.2"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</row>
    <row r="777" spans="14:49" x14ac:dyDescent="0.2"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</row>
    <row r="778" spans="14:49" x14ac:dyDescent="0.2"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</row>
    <row r="779" spans="14:49" x14ac:dyDescent="0.2"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</row>
    <row r="780" spans="14:49" x14ac:dyDescent="0.2"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</row>
    <row r="781" spans="14:49" x14ac:dyDescent="0.2"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</row>
    <row r="782" spans="14:49" x14ac:dyDescent="0.2"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</row>
    <row r="783" spans="14:49" x14ac:dyDescent="0.2"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</row>
    <row r="784" spans="14:49" x14ac:dyDescent="0.2"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</row>
    <row r="785" spans="14:49" x14ac:dyDescent="0.2"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</row>
    <row r="786" spans="14:49" x14ac:dyDescent="0.2"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</row>
    <row r="787" spans="14:49" x14ac:dyDescent="0.2"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</row>
    <row r="788" spans="14:49" x14ac:dyDescent="0.2"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</row>
    <row r="789" spans="14:49" x14ac:dyDescent="0.2"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</row>
    <row r="790" spans="14:49" x14ac:dyDescent="0.2"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</row>
    <row r="791" spans="14:49" x14ac:dyDescent="0.2"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</row>
    <row r="792" spans="14:49" x14ac:dyDescent="0.2"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</row>
    <row r="793" spans="14:49" x14ac:dyDescent="0.2"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</row>
    <row r="794" spans="14:49" x14ac:dyDescent="0.2"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</row>
    <row r="795" spans="14:49" x14ac:dyDescent="0.2"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</row>
    <row r="796" spans="14:49" x14ac:dyDescent="0.2"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</row>
    <row r="797" spans="14:49" x14ac:dyDescent="0.2"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</row>
    <row r="798" spans="14:49" x14ac:dyDescent="0.2"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</row>
    <row r="799" spans="14:49" x14ac:dyDescent="0.2"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</row>
    <row r="800" spans="14:49" x14ac:dyDescent="0.2"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</row>
    <row r="801" spans="14:49" x14ac:dyDescent="0.2"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</row>
    <row r="802" spans="14:49" x14ac:dyDescent="0.2"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</row>
    <row r="803" spans="14:49" x14ac:dyDescent="0.2"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</row>
    <row r="804" spans="14:49" x14ac:dyDescent="0.2"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</row>
    <row r="805" spans="14:49" x14ac:dyDescent="0.2"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</row>
    <row r="806" spans="14:49" x14ac:dyDescent="0.2"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</row>
    <row r="807" spans="14:49" x14ac:dyDescent="0.2"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</row>
    <row r="808" spans="14:49" x14ac:dyDescent="0.2"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</row>
    <row r="809" spans="14:49" x14ac:dyDescent="0.2"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</row>
    <row r="810" spans="14:49" x14ac:dyDescent="0.2"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</row>
    <row r="811" spans="14:49" x14ac:dyDescent="0.2"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</row>
    <row r="812" spans="14:49" x14ac:dyDescent="0.2"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</row>
    <row r="813" spans="14:49" x14ac:dyDescent="0.2"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</row>
    <row r="814" spans="14:49" x14ac:dyDescent="0.2"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</row>
    <row r="815" spans="14:49" x14ac:dyDescent="0.2"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</row>
    <row r="816" spans="14:49" x14ac:dyDescent="0.2"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</row>
    <row r="817" spans="14:49" x14ac:dyDescent="0.2"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</row>
    <row r="818" spans="14:49" x14ac:dyDescent="0.2"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</row>
    <row r="819" spans="14:49" x14ac:dyDescent="0.2"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</row>
    <row r="820" spans="14:49" x14ac:dyDescent="0.2"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</row>
    <row r="821" spans="14:49" x14ac:dyDescent="0.2"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</row>
    <row r="822" spans="14:49" x14ac:dyDescent="0.2"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</row>
    <row r="823" spans="14:49" x14ac:dyDescent="0.2"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</row>
    <row r="824" spans="14:49" x14ac:dyDescent="0.2"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</row>
    <row r="825" spans="14:49" x14ac:dyDescent="0.2"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</row>
    <row r="826" spans="14:49" x14ac:dyDescent="0.2"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</row>
    <row r="827" spans="14:49" x14ac:dyDescent="0.2"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</row>
    <row r="828" spans="14:49" x14ac:dyDescent="0.2"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</row>
    <row r="829" spans="14:49" x14ac:dyDescent="0.2"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</row>
    <row r="830" spans="14:49" x14ac:dyDescent="0.2"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</row>
    <row r="831" spans="14:49" x14ac:dyDescent="0.2"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</row>
    <row r="832" spans="14:49" x14ac:dyDescent="0.2"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</row>
    <row r="833" spans="14:49" x14ac:dyDescent="0.2"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</row>
    <row r="834" spans="14:49" x14ac:dyDescent="0.2"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</row>
    <row r="835" spans="14:49" x14ac:dyDescent="0.2"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</row>
    <row r="836" spans="14:49" x14ac:dyDescent="0.2"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</row>
    <row r="837" spans="14:49" x14ac:dyDescent="0.2"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</row>
    <row r="838" spans="14:49" x14ac:dyDescent="0.2"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</row>
    <row r="839" spans="14:49" x14ac:dyDescent="0.2"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</row>
    <row r="840" spans="14:49" x14ac:dyDescent="0.2"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</row>
    <row r="841" spans="14:49" x14ac:dyDescent="0.2"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</row>
    <row r="842" spans="14:49" x14ac:dyDescent="0.2"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</row>
    <row r="843" spans="14:49" x14ac:dyDescent="0.2"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</row>
    <row r="844" spans="14:49" x14ac:dyDescent="0.2"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</row>
    <row r="845" spans="14:49" x14ac:dyDescent="0.2"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</row>
    <row r="846" spans="14:49" x14ac:dyDescent="0.2"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</row>
    <row r="847" spans="14:49" x14ac:dyDescent="0.2"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</row>
    <row r="848" spans="14:49" x14ac:dyDescent="0.2"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</row>
    <row r="849" spans="14:49" x14ac:dyDescent="0.2"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</row>
    <row r="850" spans="14:49" x14ac:dyDescent="0.2"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</row>
    <row r="851" spans="14:49" x14ac:dyDescent="0.2"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</row>
    <row r="852" spans="14:49" x14ac:dyDescent="0.2"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</row>
    <row r="853" spans="14:49" x14ac:dyDescent="0.2"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</row>
    <row r="854" spans="14:49" x14ac:dyDescent="0.2"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</row>
    <row r="855" spans="14:49" x14ac:dyDescent="0.2"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</row>
    <row r="856" spans="14:49" x14ac:dyDescent="0.2"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</row>
    <row r="857" spans="14:49" x14ac:dyDescent="0.2"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</row>
    <row r="858" spans="14:49" x14ac:dyDescent="0.2"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</row>
    <row r="859" spans="14:49" x14ac:dyDescent="0.2"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</row>
    <row r="860" spans="14:49" x14ac:dyDescent="0.2"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</row>
    <row r="861" spans="14:49" x14ac:dyDescent="0.2"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</row>
    <row r="862" spans="14:49" x14ac:dyDescent="0.2"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</row>
    <row r="863" spans="14:49" x14ac:dyDescent="0.2"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</row>
    <row r="864" spans="14:49" x14ac:dyDescent="0.2"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</row>
    <row r="865" spans="14:49" x14ac:dyDescent="0.2"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</row>
    <row r="866" spans="14:49" x14ac:dyDescent="0.2"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</row>
    <row r="867" spans="14:49" x14ac:dyDescent="0.2"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</row>
    <row r="868" spans="14:49" x14ac:dyDescent="0.2"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</row>
    <row r="869" spans="14:49" x14ac:dyDescent="0.2"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</row>
    <row r="870" spans="14:49" x14ac:dyDescent="0.2"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</row>
    <row r="871" spans="14:49" x14ac:dyDescent="0.2"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</row>
    <row r="872" spans="14:49" x14ac:dyDescent="0.2"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</row>
    <row r="873" spans="14:49" x14ac:dyDescent="0.2"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</row>
    <row r="874" spans="14:49" x14ac:dyDescent="0.2"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</row>
    <row r="875" spans="14:49" x14ac:dyDescent="0.2"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</row>
    <row r="876" spans="14:49" x14ac:dyDescent="0.2"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</row>
    <row r="877" spans="14:49" x14ac:dyDescent="0.2"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</row>
    <row r="878" spans="14:49" x14ac:dyDescent="0.2"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</row>
    <row r="879" spans="14:49" x14ac:dyDescent="0.2"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</row>
    <row r="880" spans="14:49" x14ac:dyDescent="0.2"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</row>
    <row r="881" spans="14:49" x14ac:dyDescent="0.2"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  <c r="AS881" s="5"/>
      <c r="AT881" s="5"/>
      <c r="AU881" s="5"/>
      <c r="AV881" s="5"/>
      <c r="AW881" s="5"/>
    </row>
    <row r="882" spans="14:49" x14ac:dyDescent="0.2"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  <c r="AS882" s="5"/>
      <c r="AT882" s="5"/>
      <c r="AU882" s="5"/>
      <c r="AV882" s="5"/>
      <c r="AW882" s="5"/>
    </row>
    <row r="883" spans="14:49" x14ac:dyDescent="0.2"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  <c r="AW883" s="5"/>
    </row>
    <row r="884" spans="14:49" x14ac:dyDescent="0.2"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  <c r="AS884" s="5"/>
      <c r="AT884" s="5"/>
      <c r="AU884" s="5"/>
      <c r="AV884" s="5"/>
      <c r="AW884" s="5"/>
    </row>
    <row r="885" spans="14:49" x14ac:dyDescent="0.2"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  <c r="AS885" s="5"/>
      <c r="AT885" s="5"/>
      <c r="AU885" s="5"/>
      <c r="AV885" s="5"/>
      <c r="AW885" s="5"/>
    </row>
    <row r="886" spans="14:49" x14ac:dyDescent="0.2"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  <c r="AW886" s="5"/>
    </row>
    <row r="887" spans="14:49" x14ac:dyDescent="0.2"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  <c r="AS887" s="5"/>
      <c r="AT887" s="5"/>
      <c r="AU887" s="5"/>
      <c r="AV887" s="5"/>
      <c r="AW887" s="5"/>
    </row>
    <row r="888" spans="14:49" x14ac:dyDescent="0.2"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  <c r="AS888" s="5"/>
      <c r="AT888" s="5"/>
      <c r="AU888" s="5"/>
      <c r="AV888" s="5"/>
      <c r="AW888" s="5"/>
    </row>
    <row r="889" spans="14:49" x14ac:dyDescent="0.2"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  <c r="AW889" s="5"/>
    </row>
    <row r="890" spans="14:49" x14ac:dyDescent="0.2"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  <c r="AS890" s="5"/>
      <c r="AT890" s="5"/>
      <c r="AU890" s="5"/>
      <c r="AV890" s="5"/>
      <c r="AW890" s="5"/>
    </row>
    <row r="891" spans="14:49" x14ac:dyDescent="0.2"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  <c r="AS891" s="5"/>
      <c r="AT891" s="5"/>
      <c r="AU891" s="5"/>
      <c r="AV891" s="5"/>
      <c r="AW891" s="5"/>
    </row>
    <row r="892" spans="14:49" x14ac:dyDescent="0.2"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  <c r="AW892" s="5"/>
    </row>
    <row r="893" spans="14:49" x14ac:dyDescent="0.2"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  <c r="AS893" s="5"/>
      <c r="AT893" s="5"/>
      <c r="AU893" s="5"/>
      <c r="AV893" s="5"/>
      <c r="AW893" s="5"/>
    </row>
    <row r="894" spans="14:49" x14ac:dyDescent="0.2"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  <c r="AS894" s="5"/>
      <c r="AT894" s="5"/>
      <c r="AU894" s="5"/>
      <c r="AV894" s="5"/>
      <c r="AW894" s="5"/>
    </row>
    <row r="895" spans="14:49" x14ac:dyDescent="0.2"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  <c r="AW895" s="5"/>
    </row>
    <row r="896" spans="14:49" x14ac:dyDescent="0.2"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  <c r="AS896" s="5"/>
      <c r="AT896" s="5"/>
      <c r="AU896" s="5"/>
      <c r="AV896" s="5"/>
      <c r="AW896" s="5"/>
    </row>
    <row r="897" spans="14:49" x14ac:dyDescent="0.2"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  <c r="AS897" s="5"/>
      <c r="AT897" s="5"/>
      <c r="AU897" s="5"/>
      <c r="AV897" s="5"/>
      <c r="AW897" s="5"/>
    </row>
    <row r="898" spans="14:49" x14ac:dyDescent="0.2"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  <c r="AW898" s="5"/>
    </row>
    <row r="899" spans="14:49" x14ac:dyDescent="0.2"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  <c r="AS899" s="5"/>
      <c r="AT899" s="5"/>
      <c r="AU899" s="5"/>
      <c r="AV899" s="5"/>
      <c r="AW899" s="5"/>
    </row>
    <row r="900" spans="14:49" x14ac:dyDescent="0.2"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  <c r="AS900" s="5"/>
      <c r="AT900" s="5"/>
      <c r="AU900" s="5"/>
      <c r="AV900" s="5"/>
      <c r="AW900" s="5"/>
    </row>
    <row r="901" spans="14:49" x14ac:dyDescent="0.2"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  <c r="AW901" s="5"/>
    </row>
    <row r="902" spans="14:49" x14ac:dyDescent="0.2"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  <c r="AS902" s="5"/>
      <c r="AT902" s="5"/>
      <c r="AU902" s="5"/>
      <c r="AV902" s="5"/>
      <c r="AW902" s="5"/>
    </row>
    <row r="903" spans="14:49" x14ac:dyDescent="0.2"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  <c r="AS903" s="5"/>
      <c r="AT903" s="5"/>
      <c r="AU903" s="5"/>
      <c r="AV903" s="5"/>
      <c r="AW903" s="5"/>
    </row>
    <row r="904" spans="14:49" x14ac:dyDescent="0.2"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  <c r="AW904" s="5"/>
    </row>
    <row r="905" spans="14:49" x14ac:dyDescent="0.2"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  <c r="AS905" s="5"/>
      <c r="AT905" s="5"/>
      <c r="AU905" s="5"/>
      <c r="AV905" s="5"/>
      <c r="AW905" s="5"/>
    </row>
    <row r="906" spans="14:49" x14ac:dyDescent="0.2"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  <c r="AS906" s="5"/>
      <c r="AT906" s="5"/>
      <c r="AU906" s="5"/>
      <c r="AV906" s="5"/>
      <c r="AW906" s="5"/>
    </row>
    <row r="907" spans="14:49" x14ac:dyDescent="0.2"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  <c r="AW907" s="5"/>
    </row>
    <row r="908" spans="14:49" x14ac:dyDescent="0.2"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  <c r="AS908" s="5"/>
      <c r="AT908" s="5"/>
      <c r="AU908" s="5"/>
      <c r="AV908" s="5"/>
      <c r="AW908" s="5"/>
    </row>
    <row r="909" spans="14:49" x14ac:dyDescent="0.2"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  <c r="AS909" s="5"/>
      <c r="AT909" s="5"/>
      <c r="AU909" s="5"/>
      <c r="AV909" s="5"/>
      <c r="AW909" s="5"/>
    </row>
    <row r="910" spans="14:49" x14ac:dyDescent="0.2"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  <c r="AW910" s="5"/>
    </row>
    <row r="911" spans="14:49" x14ac:dyDescent="0.2"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  <c r="AS911" s="5"/>
      <c r="AT911" s="5"/>
      <c r="AU911" s="5"/>
      <c r="AV911" s="5"/>
      <c r="AW911" s="5"/>
    </row>
    <row r="912" spans="14:49" x14ac:dyDescent="0.2"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  <c r="AS912" s="5"/>
      <c r="AT912" s="5"/>
      <c r="AU912" s="5"/>
      <c r="AV912" s="5"/>
      <c r="AW912" s="5"/>
    </row>
    <row r="913" spans="14:49" x14ac:dyDescent="0.2"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  <c r="AW913" s="5"/>
    </row>
    <row r="914" spans="14:49" x14ac:dyDescent="0.2"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  <c r="AS914" s="5"/>
      <c r="AT914" s="5"/>
      <c r="AU914" s="5"/>
      <c r="AV914" s="5"/>
      <c r="AW914" s="5"/>
    </row>
    <row r="915" spans="14:49" x14ac:dyDescent="0.2"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  <c r="AS915" s="5"/>
      <c r="AT915" s="5"/>
      <c r="AU915" s="5"/>
      <c r="AV915" s="5"/>
      <c r="AW915" s="5"/>
    </row>
    <row r="916" spans="14:49" x14ac:dyDescent="0.2"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  <c r="AW916" s="5"/>
    </row>
    <row r="917" spans="14:49" x14ac:dyDescent="0.2"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  <c r="AS917" s="5"/>
      <c r="AT917" s="5"/>
      <c r="AU917" s="5"/>
      <c r="AV917" s="5"/>
      <c r="AW917" s="5"/>
    </row>
    <row r="918" spans="14:49" x14ac:dyDescent="0.2"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  <c r="AS918" s="5"/>
      <c r="AT918" s="5"/>
      <c r="AU918" s="5"/>
      <c r="AV918" s="5"/>
      <c r="AW918" s="5"/>
    </row>
    <row r="919" spans="14:49" x14ac:dyDescent="0.2"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  <c r="AW919" s="5"/>
    </row>
    <row r="920" spans="14:49" x14ac:dyDescent="0.2"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  <c r="AS920" s="5"/>
      <c r="AT920" s="5"/>
      <c r="AU920" s="5"/>
      <c r="AV920" s="5"/>
      <c r="AW920" s="5"/>
    </row>
    <row r="921" spans="14:49" x14ac:dyDescent="0.2"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  <c r="AS921" s="5"/>
      <c r="AT921" s="5"/>
      <c r="AU921" s="5"/>
      <c r="AV921" s="5"/>
      <c r="AW921" s="5"/>
    </row>
    <row r="922" spans="14:49" x14ac:dyDescent="0.2"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  <c r="AW922" s="5"/>
    </row>
    <row r="923" spans="14:49" x14ac:dyDescent="0.2"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  <c r="AS923" s="5"/>
      <c r="AT923" s="5"/>
      <c r="AU923" s="5"/>
      <c r="AV923" s="5"/>
      <c r="AW923" s="5"/>
    </row>
    <row r="924" spans="14:49" x14ac:dyDescent="0.2"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  <c r="AS924" s="5"/>
      <c r="AT924" s="5"/>
      <c r="AU924" s="5"/>
      <c r="AV924" s="5"/>
      <c r="AW924" s="5"/>
    </row>
    <row r="925" spans="14:49" x14ac:dyDescent="0.2"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  <c r="AW925" s="5"/>
    </row>
    <row r="926" spans="14:49" x14ac:dyDescent="0.2"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  <c r="AS926" s="5"/>
      <c r="AT926" s="5"/>
      <c r="AU926" s="5"/>
      <c r="AV926" s="5"/>
      <c r="AW926" s="5"/>
    </row>
    <row r="927" spans="14:49" x14ac:dyDescent="0.2"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  <c r="AS927" s="5"/>
      <c r="AT927" s="5"/>
      <c r="AU927" s="5"/>
      <c r="AV927" s="5"/>
      <c r="AW927" s="5"/>
    </row>
    <row r="928" spans="14:49" x14ac:dyDescent="0.2"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  <c r="AW928" s="5"/>
    </row>
    <row r="929" spans="14:49" x14ac:dyDescent="0.2"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  <c r="AS929" s="5"/>
      <c r="AT929" s="5"/>
      <c r="AU929" s="5"/>
      <c r="AV929" s="5"/>
      <c r="AW929" s="5"/>
    </row>
    <row r="930" spans="14:49" x14ac:dyDescent="0.2"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  <c r="AS930" s="5"/>
      <c r="AT930" s="5"/>
      <c r="AU930" s="5"/>
      <c r="AV930" s="5"/>
      <c r="AW930" s="5"/>
    </row>
    <row r="931" spans="14:49" x14ac:dyDescent="0.2"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  <c r="AW931" s="5"/>
    </row>
    <row r="932" spans="14:49" x14ac:dyDescent="0.2"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  <c r="AS932" s="5"/>
      <c r="AT932" s="5"/>
      <c r="AU932" s="5"/>
      <c r="AV932" s="5"/>
      <c r="AW932" s="5"/>
    </row>
    <row r="933" spans="14:49" x14ac:dyDescent="0.2"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  <c r="AS933" s="5"/>
      <c r="AT933" s="5"/>
      <c r="AU933" s="5"/>
      <c r="AV933" s="5"/>
      <c r="AW933" s="5"/>
    </row>
    <row r="934" spans="14:49" x14ac:dyDescent="0.2"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  <c r="AW934" s="5"/>
    </row>
    <row r="935" spans="14:49" x14ac:dyDescent="0.2"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  <c r="AS935" s="5"/>
      <c r="AT935" s="5"/>
      <c r="AU935" s="5"/>
      <c r="AV935" s="5"/>
      <c r="AW935" s="5"/>
    </row>
    <row r="936" spans="14:49" x14ac:dyDescent="0.2"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  <c r="AS936" s="5"/>
      <c r="AT936" s="5"/>
      <c r="AU936" s="5"/>
      <c r="AV936" s="5"/>
      <c r="AW936" s="5"/>
    </row>
    <row r="937" spans="14:49" x14ac:dyDescent="0.2"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  <c r="AW937" s="5"/>
    </row>
    <row r="938" spans="14:49" x14ac:dyDescent="0.2"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  <c r="AS938" s="5"/>
      <c r="AT938" s="5"/>
      <c r="AU938" s="5"/>
      <c r="AV938" s="5"/>
      <c r="AW938" s="5"/>
    </row>
    <row r="939" spans="14:49" x14ac:dyDescent="0.2"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  <c r="AS939" s="5"/>
      <c r="AT939" s="5"/>
      <c r="AU939" s="5"/>
      <c r="AV939" s="5"/>
      <c r="AW939" s="5"/>
    </row>
    <row r="940" spans="14:49" x14ac:dyDescent="0.2"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  <c r="AW940" s="5"/>
    </row>
    <row r="941" spans="14:49" x14ac:dyDescent="0.2"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  <c r="AS941" s="5"/>
      <c r="AT941" s="5"/>
      <c r="AU941" s="5"/>
      <c r="AV941" s="5"/>
      <c r="AW941" s="5"/>
    </row>
    <row r="942" spans="14:49" x14ac:dyDescent="0.2"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  <c r="AS942" s="5"/>
      <c r="AT942" s="5"/>
      <c r="AU942" s="5"/>
      <c r="AV942" s="5"/>
      <c r="AW942" s="5"/>
    </row>
    <row r="943" spans="14:49" x14ac:dyDescent="0.2"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  <c r="AW943" s="5"/>
    </row>
    <row r="944" spans="14:49" x14ac:dyDescent="0.2"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  <c r="AS944" s="5"/>
      <c r="AT944" s="5"/>
      <c r="AU944" s="5"/>
      <c r="AV944" s="5"/>
      <c r="AW944" s="5"/>
    </row>
    <row r="945" spans="14:49" x14ac:dyDescent="0.2"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  <c r="AS945" s="5"/>
      <c r="AT945" s="5"/>
      <c r="AU945" s="5"/>
      <c r="AV945" s="5"/>
      <c r="AW945" s="5"/>
    </row>
    <row r="946" spans="14:49" x14ac:dyDescent="0.2"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  <c r="AW946" s="5"/>
    </row>
    <row r="947" spans="14:49" x14ac:dyDescent="0.2"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  <c r="AS947" s="5"/>
      <c r="AT947" s="5"/>
      <c r="AU947" s="5"/>
      <c r="AV947" s="5"/>
      <c r="AW947" s="5"/>
    </row>
    <row r="948" spans="14:49" x14ac:dyDescent="0.2"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  <c r="AS948" s="5"/>
      <c r="AT948" s="5"/>
      <c r="AU948" s="5"/>
      <c r="AV948" s="5"/>
      <c r="AW948" s="5"/>
    </row>
    <row r="949" spans="14:49" x14ac:dyDescent="0.2"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  <c r="AW949" s="5"/>
    </row>
    <row r="950" spans="14:49" x14ac:dyDescent="0.2"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  <c r="AS950" s="5"/>
      <c r="AT950" s="5"/>
      <c r="AU950" s="5"/>
      <c r="AV950" s="5"/>
      <c r="AW950" s="5"/>
    </row>
    <row r="951" spans="14:49" x14ac:dyDescent="0.2"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  <c r="AS951" s="5"/>
      <c r="AT951" s="5"/>
      <c r="AU951" s="5"/>
      <c r="AV951" s="5"/>
      <c r="AW951" s="5"/>
    </row>
    <row r="952" spans="14:49" x14ac:dyDescent="0.2"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  <c r="AW952" s="5"/>
    </row>
    <row r="953" spans="14:49" x14ac:dyDescent="0.2"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  <c r="AS953" s="5"/>
      <c r="AT953" s="5"/>
      <c r="AU953" s="5"/>
      <c r="AV953" s="5"/>
      <c r="AW953" s="5"/>
    </row>
    <row r="954" spans="14:49" x14ac:dyDescent="0.2"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  <c r="AS954" s="5"/>
      <c r="AT954" s="5"/>
      <c r="AU954" s="5"/>
      <c r="AV954" s="5"/>
      <c r="AW954" s="5"/>
    </row>
    <row r="955" spans="14:49" x14ac:dyDescent="0.2"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  <c r="AW955" s="5"/>
    </row>
    <row r="956" spans="14:49" x14ac:dyDescent="0.2"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  <c r="AS956" s="5"/>
      <c r="AT956" s="5"/>
      <c r="AU956" s="5"/>
      <c r="AV956" s="5"/>
      <c r="AW956" s="5"/>
    </row>
    <row r="957" spans="14:49" x14ac:dyDescent="0.2"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  <c r="AS957" s="5"/>
      <c r="AT957" s="5"/>
      <c r="AU957" s="5"/>
      <c r="AV957" s="5"/>
      <c r="AW957" s="5"/>
    </row>
    <row r="958" spans="14:49" x14ac:dyDescent="0.2"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  <c r="AW958" s="5"/>
    </row>
    <row r="959" spans="14:49" x14ac:dyDescent="0.2"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  <c r="AS959" s="5"/>
      <c r="AT959" s="5"/>
      <c r="AU959" s="5"/>
      <c r="AV959" s="5"/>
      <c r="AW959" s="5"/>
    </row>
    <row r="960" spans="14:49" x14ac:dyDescent="0.2"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  <c r="AS960" s="5"/>
      <c r="AT960" s="5"/>
      <c r="AU960" s="5"/>
      <c r="AV960" s="5"/>
      <c r="AW960" s="5"/>
    </row>
    <row r="961" spans="14:49" x14ac:dyDescent="0.2"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  <c r="AW961" s="5"/>
    </row>
    <row r="962" spans="14:49" x14ac:dyDescent="0.2"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  <c r="AS962" s="5"/>
      <c r="AT962" s="5"/>
      <c r="AU962" s="5"/>
      <c r="AV962" s="5"/>
      <c r="AW962" s="5"/>
    </row>
    <row r="963" spans="14:49" x14ac:dyDescent="0.2"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  <c r="AS963" s="5"/>
      <c r="AT963" s="5"/>
      <c r="AU963" s="5"/>
      <c r="AV963" s="5"/>
      <c r="AW963" s="5"/>
    </row>
    <row r="964" spans="14:49" x14ac:dyDescent="0.2"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  <c r="AW964" s="5"/>
    </row>
    <row r="965" spans="14:49" x14ac:dyDescent="0.2"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  <c r="AT965" s="5"/>
      <c r="AU965" s="5"/>
      <c r="AV965" s="5"/>
      <c r="AW965" s="5"/>
    </row>
    <row r="966" spans="14:49" x14ac:dyDescent="0.2"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  <c r="AS966" s="5"/>
      <c r="AT966" s="5"/>
      <c r="AU966" s="5"/>
      <c r="AV966" s="5"/>
      <c r="AW966" s="5"/>
    </row>
    <row r="967" spans="14:49" x14ac:dyDescent="0.2"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  <c r="AW967" s="5"/>
    </row>
    <row r="968" spans="14:49" x14ac:dyDescent="0.2"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  <c r="AS968" s="5"/>
      <c r="AT968" s="5"/>
      <c r="AU968" s="5"/>
      <c r="AV968" s="5"/>
      <c r="AW968" s="5"/>
    </row>
    <row r="969" spans="14:49" x14ac:dyDescent="0.2"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  <c r="AS969" s="5"/>
      <c r="AT969" s="5"/>
      <c r="AU969" s="5"/>
      <c r="AV969" s="5"/>
      <c r="AW969" s="5"/>
    </row>
    <row r="970" spans="14:49" x14ac:dyDescent="0.2"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</row>
    <row r="971" spans="14:49" x14ac:dyDescent="0.2"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  <c r="AS971" s="5"/>
      <c r="AT971" s="5"/>
      <c r="AU971" s="5"/>
      <c r="AV971" s="5"/>
      <c r="AW971" s="5"/>
    </row>
    <row r="972" spans="14:49" x14ac:dyDescent="0.2"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  <c r="AS972" s="5"/>
      <c r="AT972" s="5"/>
      <c r="AU972" s="5"/>
      <c r="AV972" s="5"/>
      <c r="AW972" s="5"/>
    </row>
    <row r="973" spans="14:49" x14ac:dyDescent="0.2"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  <c r="AW973" s="5"/>
    </row>
    <row r="974" spans="14:49" x14ac:dyDescent="0.2"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  <c r="AS974" s="5"/>
      <c r="AT974" s="5"/>
      <c r="AU974" s="5"/>
      <c r="AV974" s="5"/>
      <c r="AW974" s="5"/>
    </row>
    <row r="975" spans="14:49" x14ac:dyDescent="0.2"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  <c r="AT975" s="5"/>
      <c r="AU975" s="5"/>
      <c r="AV975" s="5"/>
      <c r="AW975" s="5"/>
    </row>
    <row r="976" spans="14:49" x14ac:dyDescent="0.2"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</row>
    <row r="977" spans="14:49" x14ac:dyDescent="0.2"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  <c r="AP977" s="5"/>
      <c r="AQ977" s="5"/>
      <c r="AR977" s="5"/>
      <c r="AS977" s="5"/>
      <c r="AT977" s="5"/>
      <c r="AU977" s="5"/>
      <c r="AV977" s="5"/>
      <c r="AW977" s="5"/>
    </row>
    <row r="978" spans="14:49" x14ac:dyDescent="0.2"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  <c r="AP978" s="5"/>
      <c r="AQ978" s="5"/>
      <c r="AR978" s="5"/>
      <c r="AS978" s="5"/>
      <c r="AT978" s="5"/>
      <c r="AU978" s="5"/>
      <c r="AV978" s="5"/>
      <c r="AW978" s="5"/>
    </row>
    <row r="979" spans="14:49" x14ac:dyDescent="0.2"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  <c r="AW979" s="5"/>
    </row>
    <row r="980" spans="14:49" x14ac:dyDescent="0.2"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  <c r="AP980" s="5"/>
      <c r="AQ980" s="5"/>
      <c r="AR980" s="5"/>
      <c r="AS980" s="5"/>
      <c r="AT980" s="5"/>
      <c r="AU980" s="5"/>
      <c r="AV980" s="5"/>
      <c r="AW980" s="5"/>
    </row>
    <row r="981" spans="14:49" x14ac:dyDescent="0.2"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  <c r="AP981" s="5"/>
      <c r="AQ981" s="5"/>
      <c r="AR981" s="5"/>
      <c r="AS981" s="5"/>
      <c r="AT981" s="5"/>
      <c r="AU981" s="5"/>
      <c r="AV981" s="5"/>
      <c r="AW981" s="5"/>
    </row>
    <row r="982" spans="14:49" x14ac:dyDescent="0.2"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  <c r="AW982" s="5"/>
    </row>
    <row r="983" spans="14:49" x14ac:dyDescent="0.2"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  <c r="AP983" s="5"/>
      <c r="AQ983" s="5"/>
      <c r="AR983" s="5"/>
      <c r="AS983" s="5"/>
      <c r="AT983" s="5"/>
      <c r="AU983" s="5"/>
      <c r="AV983" s="5"/>
      <c r="AW983" s="5"/>
    </row>
    <row r="984" spans="14:49" x14ac:dyDescent="0.2"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  <c r="AP984" s="5"/>
      <c r="AQ984" s="5"/>
      <c r="AR984" s="5"/>
      <c r="AS984" s="5"/>
      <c r="AT984" s="5"/>
      <c r="AU984" s="5"/>
      <c r="AV984" s="5"/>
      <c r="AW984" s="5"/>
    </row>
    <row r="985" spans="14:49" x14ac:dyDescent="0.2"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  <c r="AW985" s="5"/>
    </row>
    <row r="986" spans="14:49" x14ac:dyDescent="0.2"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5"/>
      <c r="AM986" s="5"/>
      <c r="AN986" s="5"/>
      <c r="AO986" s="5"/>
      <c r="AP986" s="5"/>
      <c r="AQ986" s="5"/>
      <c r="AR986" s="5"/>
      <c r="AS986" s="5"/>
      <c r="AT986" s="5"/>
      <c r="AU986" s="5"/>
      <c r="AV986" s="5"/>
      <c r="AW986" s="5"/>
    </row>
    <row r="987" spans="14:49" x14ac:dyDescent="0.2"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5"/>
      <c r="AM987" s="5"/>
      <c r="AN987" s="5"/>
      <c r="AO987" s="5"/>
      <c r="AP987" s="5"/>
      <c r="AQ987" s="5"/>
      <c r="AR987" s="5"/>
      <c r="AS987" s="5"/>
      <c r="AT987" s="5"/>
      <c r="AU987" s="5"/>
      <c r="AV987" s="5"/>
      <c r="AW987" s="5"/>
    </row>
    <row r="988" spans="14:49" x14ac:dyDescent="0.2"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  <c r="AW988" s="5"/>
    </row>
    <row r="989" spans="14:49" x14ac:dyDescent="0.2"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5"/>
      <c r="AM989" s="5"/>
      <c r="AN989" s="5"/>
      <c r="AO989" s="5"/>
      <c r="AP989" s="5"/>
      <c r="AQ989" s="5"/>
      <c r="AR989" s="5"/>
      <c r="AS989" s="5"/>
      <c r="AT989" s="5"/>
      <c r="AU989" s="5"/>
      <c r="AV989" s="5"/>
      <c r="AW989" s="5"/>
    </row>
    <row r="990" spans="14:49" x14ac:dyDescent="0.2"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5"/>
      <c r="AM990" s="5"/>
      <c r="AN990" s="5"/>
      <c r="AO990" s="5"/>
      <c r="AP990" s="5"/>
      <c r="AQ990" s="5"/>
      <c r="AR990" s="5"/>
      <c r="AS990" s="5"/>
      <c r="AT990" s="5"/>
      <c r="AU990" s="5"/>
      <c r="AV990" s="5"/>
      <c r="AW990" s="5"/>
    </row>
    <row r="991" spans="14:49" x14ac:dyDescent="0.2"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  <c r="AW991" s="5"/>
    </row>
    <row r="992" spans="14:49" x14ac:dyDescent="0.2"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5"/>
      <c r="AM992" s="5"/>
      <c r="AN992" s="5"/>
      <c r="AO992" s="5"/>
      <c r="AP992" s="5"/>
      <c r="AQ992" s="5"/>
      <c r="AR992" s="5"/>
      <c r="AS992" s="5"/>
      <c r="AT992" s="5"/>
      <c r="AU992" s="5"/>
      <c r="AV992" s="5"/>
      <c r="AW992" s="5"/>
    </row>
    <row r="993" spans="14:49" x14ac:dyDescent="0.2"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5"/>
      <c r="AM993" s="5"/>
      <c r="AN993" s="5"/>
      <c r="AO993" s="5"/>
      <c r="AP993" s="5"/>
      <c r="AQ993" s="5"/>
      <c r="AR993" s="5"/>
      <c r="AS993" s="5"/>
      <c r="AT993" s="5"/>
      <c r="AU993" s="5"/>
      <c r="AV993" s="5"/>
      <c r="AW993" s="5"/>
    </row>
    <row r="994" spans="14:49" x14ac:dyDescent="0.2"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  <c r="AW994" s="5"/>
    </row>
    <row r="995" spans="14:49" x14ac:dyDescent="0.2"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5"/>
      <c r="AM995" s="5"/>
      <c r="AN995" s="5"/>
      <c r="AO995" s="5"/>
      <c r="AP995" s="5"/>
      <c r="AQ995" s="5"/>
      <c r="AR995" s="5"/>
      <c r="AS995" s="5"/>
      <c r="AT995" s="5"/>
      <c r="AU995" s="5"/>
      <c r="AV995" s="5"/>
      <c r="AW995" s="5"/>
    </row>
    <row r="996" spans="14:49" x14ac:dyDescent="0.2"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5"/>
      <c r="AO996" s="5"/>
      <c r="AP996" s="5"/>
      <c r="AQ996" s="5"/>
      <c r="AR996" s="5"/>
      <c r="AS996" s="5"/>
      <c r="AT996" s="5"/>
      <c r="AU996" s="5"/>
      <c r="AV996" s="5"/>
      <c r="AW996" s="5"/>
    </row>
    <row r="997" spans="14:49" x14ac:dyDescent="0.2"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</row>
    <row r="998" spans="14:49" x14ac:dyDescent="0.2"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  <c r="AS998" s="5"/>
      <c r="AT998" s="5"/>
      <c r="AU998" s="5"/>
      <c r="AV998" s="5"/>
      <c r="AW998" s="5"/>
    </row>
    <row r="999" spans="14:49" x14ac:dyDescent="0.2"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5"/>
      <c r="AM999" s="5"/>
      <c r="AN999" s="5"/>
      <c r="AO999" s="5"/>
      <c r="AP999" s="5"/>
      <c r="AQ999" s="5"/>
      <c r="AR999" s="5"/>
      <c r="AS999" s="5"/>
      <c r="AT999" s="5"/>
      <c r="AU999" s="5"/>
      <c r="AV999" s="5"/>
      <c r="AW999" s="5"/>
    </row>
    <row r="1000" spans="14:49" x14ac:dyDescent="0.2"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  <c r="AW1000" s="5"/>
    </row>
    <row r="1001" spans="14:49" x14ac:dyDescent="0.2"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  <c r="AG1001" s="5"/>
      <c r="AH1001" s="5"/>
      <c r="AI1001" s="5"/>
      <c r="AJ1001" s="5"/>
      <c r="AK1001" s="5"/>
      <c r="AL1001" s="5"/>
      <c r="AM1001" s="5"/>
      <c r="AN1001" s="5"/>
      <c r="AO1001" s="5"/>
      <c r="AP1001" s="5"/>
      <c r="AQ1001" s="5"/>
      <c r="AR1001" s="5"/>
      <c r="AS1001" s="5"/>
      <c r="AT1001" s="5"/>
      <c r="AU1001" s="5"/>
      <c r="AV1001" s="5"/>
      <c r="AW1001" s="5"/>
    </row>
    <row r="1002" spans="14:49" x14ac:dyDescent="0.2"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  <c r="AG1002" s="5"/>
      <c r="AH1002" s="5"/>
      <c r="AI1002" s="5"/>
      <c r="AJ1002" s="5"/>
      <c r="AK1002" s="5"/>
      <c r="AL1002" s="5"/>
      <c r="AM1002" s="5"/>
      <c r="AN1002" s="5"/>
      <c r="AO1002" s="5"/>
      <c r="AP1002" s="5"/>
      <c r="AQ1002" s="5"/>
      <c r="AR1002" s="5"/>
      <c r="AS1002" s="5"/>
      <c r="AT1002" s="5"/>
      <c r="AU1002" s="5"/>
      <c r="AV1002" s="5"/>
      <c r="AW1002" s="5"/>
    </row>
    <row r="1003" spans="14:49" x14ac:dyDescent="0.2"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  <c r="AL1003" s="5"/>
      <c r="AM1003" s="5"/>
      <c r="AN1003" s="5"/>
      <c r="AO1003" s="5"/>
      <c r="AP1003" s="5"/>
      <c r="AQ1003" s="5"/>
      <c r="AR1003" s="5"/>
      <c r="AS1003" s="5"/>
      <c r="AT1003" s="5"/>
      <c r="AU1003" s="5"/>
      <c r="AV1003" s="5"/>
      <c r="AW1003" s="5"/>
    </row>
    <row r="1004" spans="14:49" x14ac:dyDescent="0.2"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  <c r="AE1004" s="5"/>
      <c r="AF1004" s="5"/>
      <c r="AG1004" s="5"/>
      <c r="AH1004" s="5"/>
      <c r="AI1004" s="5"/>
      <c r="AJ1004" s="5"/>
      <c r="AK1004" s="5"/>
      <c r="AL1004" s="5"/>
      <c r="AM1004" s="5"/>
      <c r="AN1004" s="5"/>
      <c r="AO1004" s="5"/>
      <c r="AP1004" s="5"/>
      <c r="AQ1004" s="5"/>
      <c r="AR1004" s="5"/>
      <c r="AS1004" s="5"/>
      <c r="AT1004" s="5"/>
      <c r="AU1004" s="5"/>
      <c r="AV1004" s="5"/>
      <c r="AW1004" s="5"/>
    </row>
    <row r="1005" spans="14:49" x14ac:dyDescent="0.2"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  <c r="AE1005" s="5"/>
      <c r="AF1005" s="5"/>
      <c r="AG1005" s="5"/>
      <c r="AH1005" s="5"/>
      <c r="AI1005" s="5"/>
      <c r="AJ1005" s="5"/>
      <c r="AK1005" s="5"/>
      <c r="AL1005" s="5"/>
      <c r="AM1005" s="5"/>
      <c r="AN1005" s="5"/>
      <c r="AO1005" s="5"/>
      <c r="AP1005" s="5"/>
      <c r="AQ1005" s="5"/>
      <c r="AR1005" s="5"/>
      <c r="AS1005" s="5"/>
      <c r="AT1005" s="5"/>
      <c r="AU1005" s="5"/>
      <c r="AV1005" s="5"/>
      <c r="AW1005" s="5"/>
    </row>
    <row r="1006" spans="14:49" x14ac:dyDescent="0.2"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  <c r="AL1006" s="5"/>
      <c r="AM1006" s="5"/>
      <c r="AN1006" s="5"/>
      <c r="AO1006" s="5"/>
      <c r="AP1006" s="5"/>
      <c r="AQ1006" s="5"/>
      <c r="AR1006" s="5"/>
      <c r="AS1006" s="5"/>
      <c r="AT1006" s="5"/>
      <c r="AU1006" s="5"/>
      <c r="AV1006" s="5"/>
      <c r="AW1006" s="5"/>
    </row>
    <row r="1007" spans="14:49" x14ac:dyDescent="0.2"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  <c r="AG1007" s="5"/>
      <c r="AH1007" s="5"/>
      <c r="AI1007" s="5"/>
      <c r="AJ1007" s="5"/>
      <c r="AK1007" s="5"/>
      <c r="AL1007" s="5"/>
      <c r="AM1007" s="5"/>
      <c r="AN1007" s="5"/>
      <c r="AO1007" s="5"/>
      <c r="AP1007" s="5"/>
      <c r="AQ1007" s="5"/>
      <c r="AR1007" s="5"/>
      <c r="AS1007" s="5"/>
      <c r="AT1007" s="5"/>
      <c r="AU1007" s="5"/>
      <c r="AV1007" s="5"/>
      <c r="AW1007" s="5"/>
    </row>
    <row r="1008" spans="14:49" x14ac:dyDescent="0.2"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  <c r="AG1008" s="5"/>
      <c r="AH1008" s="5"/>
      <c r="AI1008" s="5"/>
      <c r="AJ1008" s="5"/>
      <c r="AK1008" s="5"/>
      <c r="AL1008" s="5"/>
      <c r="AM1008" s="5"/>
      <c r="AN1008" s="5"/>
      <c r="AO1008" s="5"/>
      <c r="AP1008" s="5"/>
      <c r="AQ1008" s="5"/>
      <c r="AR1008" s="5"/>
      <c r="AS1008" s="5"/>
      <c r="AT1008" s="5"/>
      <c r="AU1008" s="5"/>
      <c r="AV1008" s="5"/>
      <c r="AW1008" s="5"/>
    </row>
    <row r="1009" spans="14:49" x14ac:dyDescent="0.2"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  <c r="AL1009" s="5"/>
      <c r="AM1009" s="5"/>
      <c r="AN1009" s="5"/>
      <c r="AO1009" s="5"/>
      <c r="AP1009" s="5"/>
      <c r="AQ1009" s="5"/>
      <c r="AR1009" s="5"/>
      <c r="AS1009" s="5"/>
      <c r="AT1009" s="5"/>
      <c r="AU1009" s="5"/>
      <c r="AV1009" s="5"/>
      <c r="AW1009" s="5"/>
    </row>
    <row r="1010" spans="14:49" x14ac:dyDescent="0.2"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  <c r="AE1010" s="5"/>
      <c r="AF1010" s="5"/>
      <c r="AG1010" s="5"/>
      <c r="AH1010" s="5"/>
      <c r="AI1010" s="5"/>
      <c r="AJ1010" s="5"/>
      <c r="AK1010" s="5"/>
      <c r="AL1010" s="5"/>
      <c r="AM1010" s="5"/>
      <c r="AN1010" s="5"/>
      <c r="AO1010" s="5"/>
      <c r="AP1010" s="5"/>
      <c r="AQ1010" s="5"/>
      <c r="AR1010" s="5"/>
      <c r="AS1010" s="5"/>
      <c r="AT1010" s="5"/>
      <c r="AU1010" s="5"/>
      <c r="AV1010" s="5"/>
      <c r="AW1010" s="5"/>
    </row>
    <row r="1011" spans="14:49" x14ac:dyDescent="0.2"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  <c r="AE1011" s="5"/>
      <c r="AF1011" s="5"/>
      <c r="AG1011" s="5"/>
      <c r="AH1011" s="5"/>
      <c r="AI1011" s="5"/>
      <c r="AJ1011" s="5"/>
      <c r="AK1011" s="5"/>
      <c r="AL1011" s="5"/>
      <c r="AM1011" s="5"/>
      <c r="AN1011" s="5"/>
      <c r="AO1011" s="5"/>
      <c r="AP1011" s="5"/>
      <c r="AQ1011" s="5"/>
      <c r="AR1011" s="5"/>
      <c r="AS1011" s="5"/>
      <c r="AT1011" s="5"/>
      <c r="AU1011" s="5"/>
      <c r="AV1011" s="5"/>
      <c r="AW1011" s="5"/>
    </row>
    <row r="1012" spans="14:49" x14ac:dyDescent="0.2"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  <c r="AL1012" s="5"/>
      <c r="AM1012" s="5"/>
      <c r="AN1012" s="5"/>
      <c r="AO1012" s="5"/>
      <c r="AP1012" s="5"/>
      <c r="AQ1012" s="5"/>
      <c r="AR1012" s="5"/>
      <c r="AS1012" s="5"/>
      <c r="AT1012" s="5"/>
      <c r="AU1012" s="5"/>
      <c r="AV1012" s="5"/>
      <c r="AW1012" s="5"/>
    </row>
    <row r="1013" spans="14:49" x14ac:dyDescent="0.2"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  <c r="AE1013" s="5"/>
      <c r="AF1013" s="5"/>
      <c r="AG1013" s="5"/>
      <c r="AH1013" s="5"/>
      <c r="AI1013" s="5"/>
      <c r="AJ1013" s="5"/>
      <c r="AK1013" s="5"/>
      <c r="AL1013" s="5"/>
      <c r="AM1013" s="5"/>
      <c r="AN1013" s="5"/>
      <c r="AO1013" s="5"/>
      <c r="AP1013" s="5"/>
      <c r="AQ1013" s="5"/>
      <c r="AR1013" s="5"/>
      <c r="AS1013" s="5"/>
      <c r="AT1013" s="5"/>
      <c r="AU1013" s="5"/>
      <c r="AV1013" s="5"/>
      <c r="AW1013" s="5"/>
    </row>
    <row r="1014" spans="14:49" x14ac:dyDescent="0.2"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  <c r="AE1014" s="5"/>
      <c r="AF1014" s="5"/>
      <c r="AG1014" s="5"/>
      <c r="AH1014" s="5"/>
      <c r="AI1014" s="5"/>
      <c r="AJ1014" s="5"/>
      <c r="AK1014" s="5"/>
      <c r="AL1014" s="5"/>
      <c r="AM1014" s="5"/>
      <c r="AN1014" s="5"/>
      <c r="AO1014" s="5"/>
      <c r="AP1014" s="5"/>
      <c r="AQ1014" s="5"/>
      <c r="AR1014" s="5"/>
      <c r="AS1014" s="5"/>
      <c r="AT1014" s="5"/>
      <c r="AU1014" s="5"/>
      <c r="AV1014" s="5"/>
      <c r="AW1014" s="5"/>
    </row>
    <row r="1015" spans="14:49" x14ac:dyDescent="0.2"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  <c r="AG1015" s="5"/>
      <c r="AH1015" s="5"/>
      <c r="AI1015" s="5"/>
      <c r="AJ1015" s="5"/>
      <c r="AK1015" s="5"/>
      <c r="AL1015" s="5"/>
      <c r="AM1015" s="5"/>
      <c r="AN1015" s="5"/>
      <c r="AO1015" s="5"/>
      <c r="AP1015" s="5"/>
      <c r="AQ1015" s="5"/>
      <c r="AR1015" s="5"/>
      <c r="AS1015" s="5"/>
      <c r="AT1015" s="5"/>
      <c r="AU1015" s="5"/>
      <c r="AV1015" s="5"/>
      <c r="AW1015" s="5"/>
    </row>
    <row r="1016" spans="14:49" x14ac:dyDescent="0.2"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  <c r="AD1016" s="5"/>
      <c r="AE1016" s="5"/>
      <c r="AF1016" s="5"/>
      <c r="AG1016" s="5"/>
      <c r="AH1016" s="5"/>
      <c r="AI1016" s="5"/>
      <c r="AJ1016" s="5"/>
      <c r="AK1016" s="5"/>
      <c r="AL1016" s="5"/>
      <c r="AM1016" s="5"/>
      <c r="AN1016" s="5"/>
      <c r="AO1016" s="5"/>
      <c r="AP1016" s="5"/>
      <c r="AQ1016" s="5"/>
      <c r="AR1016" s="5"/>
      <c r="AS1016" s="5"/>
      <c r="AT1016" s="5"/>
      <c r="AU1016" s="5"/>
      <c r="AV1016" s="5"/>
      <c r="AW1016" s="5"/>
    </row>
    <row r="1017" spans="14:49" x14ac:dyDescent="0.2"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  <c r="AE1017" s="5"/>
      <c r="AF1017" s="5"/>
      <c r="AG1017" s="5"/>
      <c r="AH1017" s="5"/>
      <c r="AI1017" s="5"/>
      <c r="AJ1017" s="5"/>
      <c r="AK1017" s="5"/>
      <c r="AL1017" s="5"/>
      <c r="AM1017" s="5"/>
      <c r="AN1017" s="5"/>
      <c r="AO1017" s="5"/>
      <c r="AP1017" s="5"/>
      <c r="AQ1017" s="5"/>
      <c r="AR1017" s="5"/>
      <c r="AS1017" s="5"/>
      <c r="AT1017" s="5"/>
      <c r="AU1017" s="5"/>
      <c r="AV1017" s="5"/>
      <c r="AW1017" s="5"/>
    </row>
    <row r="1018" spans="14:49" x14ac:dyDescent="0.2"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  <c r="AL1018" s="5"/>
      <c r="AM1018" s="5"/>
      <c r="AN1018" s="5"/>
      <c r="AO1018" s="5"/>
      <c r="AP1018" s="5"/>
      <c r="AQ1018" s="5"/>
      <c r="AR1018" s="5"/>
      <c r="AS1018" s="5"/>
      <c r="AT1018" s="5"/>
      <c r="AU1018" s="5"/>
      <c r="AV1018" s="5"/>
      <c r="AW1018" s="5"/>
    </row>
    <row r="1019" spans="14:49" x14ac:dyDescent="0.2"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  <c r="AD1019" s="5"/>
      <c r="AE1019" s="5"/>
      <c r="AF1019" s="5"/>
      <c r="AG1019" s="5"/>
      <c r="AH1019" s="5"/>
      <c r="AI1019" s="5"/>
      <c r="AJ1019" s="5"/>
      <c r="AK1019" s="5"/>
      <c r="AL1019" s="5"/>
      <c r="AM1019" s="5"/>
      <c r="AN1019" s="5"/>
      <c r="AO1019" s="5"/>
      <c r="AP1019" s="5"/>
      <c r="AQ1019" s="5"/>
      <c r="AR1019" s="5"/>
      <c r="AS1019" s="5"/>
      <c r="AT1019" s="5"/>
      <c r="AU1019" s="5"/>
      <c r="AV1019" s="5"/>
      <c r="AW1019" s="5"/>
    </row>
    <row r="1020" spans="14:49" x14ac:dyDescent="0.2"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  <c r="AD1020" s="5"/>
      <c r="AE1020" s="5"/>
      <c r="AF1020" s="5"/>
      <c r="AG1020" s="5"/>
      <c r="AH1020" s="5"/>
      <c r="AI1020" s="5"/>
      <c r="AJ1020" s="5"/>
      <c r="AK1020" s="5"/>
      <c r="AL1020" s="5"/>
      <c r="AM1020" s="5"/>
      <c r="AN1020" s="5"/>
      <c r="AO1020" s="5"/>
      <c r="AP1020" s="5"/>
      <c r="AQ1020" s="5"/>
      <c r="AR1020" s="5"/>
      <c r="AS1020" s="5"/>
      <c r="AT1020" s="5"/>
      <c r="AU1020" s="5"/>
      <c r="AV1020" s="5"/>
      <c r="AW1020" s="5"/>
    </row>
    <row r="1021" spans="14:49" x14ac:dyDescent="0.2"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  <c r="AG1021" s="5"/>
      <c r="AH1021" s="5"/>
      <c r="AI1021" s="5"/>
      <c r="AJ1021" s="5"/>
      <c r="AK1021" s="5"/>
      <c r="AL1021" s="5"/>
      <c r="AM1021" s="5"/>
      <c r="AN1021" s="5"/>
      <c r="AO1021" s="5"/>
      <c r="AP1021" s="5"/>
      <c r="AQ1021" s="5"/>
      <c r="AR1021" s="5"/>
      <c r="AS1021" s="5"/>
      <c r="AT1021" s="5"/>
      <c r="AU1021" s="5"/>
      <c r="AV1021" s="5"/>
      <c r="AW1021" s="5"/>
    </row>
    <row r="1022" spans="14:49" x14ac:dyDescent="0.2"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5"/>
      <c r="AD1022" s="5"/>
      <c r="AE1022" s="5"/>
      <c r="AF1022" s="5"/>
      <c r="AG1022" s="5"/>
      <c r="AH1022" s="5"/>
      <c r="AI1022" s="5"/>
      <c r="AJ1022" s="5"/>
      <c r="AK1022" s="5"/>
      <c r="AL1022" s="5"/>
      <c r="AM1022" s="5"/>
      <c r="AN1022" s="5"/>
      <c r="AO1022" s="5"/>
      <c r="AP1022" s="5"/>
      <c r="AQ1022" s="5"/>
      <c r="AR1022" s="5"/>
      <c r="AS1022" s="5"/>
      <c r="AT1022" s="5"/>
      <c r="AU1022" s="5"/>
      <c r="AV1022" s="5"/>
      <c r="AW1022" s="5"/>
    </row>
    <row r="1023" spans="14:49" x14ac:dyDescent="0.2"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5"/>
      <c r="AD1023" s="5"/>
      <c r="AE1023" s="5"/>
      <c r="AF1023" s="5"/>
      <c r="AG1023" s="5"/>
      <c r="AH1023" s="5"/>
      <c r="AI1023" s="5"/>
      <c r="AJ1023" s="5"/>
      <c r="AK1023" s="5"/>
      <c r="AL1023" s="5"/>
      <c r="AM1023" s="5"/>
      <c r="AN1023" s="5"/>
      <c r="AO1023" s="5"/>
      <c r="AP1023" s="5"/>
      <c r="AQ1023" s="5"/>
      <c r="AR1023" s="5"/>
      <c r="AS1023" s="5"/>
      <c r="AT1023" s="5"/>
      <c r="AU1023" s="5"/>
      <c r="AV1023" s="5"/>
      <c r="AW1023" s="5"/>
    </row>
    <row r="1024" spans="14:49" x14ac:dyDescent="0.2"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  <c r="AG1024" s="5"/>
      <c r="AH1024" s="5"/>
      <c r="AI1024" s="5"/>
      <c r="AJ1024" s="5"/>
      <c r="AK1024" s="5"/>
      <c r="AL1024" s="5"/>
      <c r="AM1024" s="5"/>
      <c r="AN1024" s="5"/>
      <c r="AO1024" s="5"/>
      <c r="AP1024" s="5"/>
      <c r="AQ1024" s="5"/>
      <c r="AR1024" s="5"/>
      <c r="AS1024" s="5"/>
      <c r="AT1024" s="5"/>
      <c r="AU1024" s="5"/>
      <c r="AV1024" s="5"/>
      <c r="AW1024" s="5"/>
    </row>
    <row r="1025" spans="14:49" x14ac:dyDescent="0.2"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  <c r="AA1025" s="5"/>
      <c r="AB1025" s="5"/>
      <c r="AC1025" s="5"/>
      <c r="AD1025" s="5"/>
      <c r="AE1025" s="5"/>
      <c r="AF1025" s="5"/>
      <c r="AG1025" s="5"/>
      <c r="AH1025" s="5"/>
      <c r="AI1025" s="5"/>
      <c r="AJ1025" s="5"/>
      <c r="AK1025" s="5"/>
      <c r="AL1025" s="5"/>
      <c r="AM1025" s="5"/>
      <c r="AN1025" s="5"/>
      <c r="AO1025" s="5"/>
      <c r="AP1025" s="5"/>
      <c r="AQ1025" s="5"/>
      <c r="AR1025" s="5"/>
      <c r="AS1025" s="5"/>
      <c r="AT1025" s="5"/>
      <c r="AU1025" s="5"/>
      <c r="AV1025" s="5"/>
      <c r="AW1025" s="5"/>
    </row>
    <row r="1026" spans="14:49" x14ac:dyDescent="0.2"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  <c r="AA1026" s="5"/>
      <c r="AB1026" s="5"/>
      <c r="AC1026" s="5"/>
      <c r="AD1026" s="5"/>
      <c r="AE1026" s="5"/>
      <c r="AF1026" s="5"/>
      <c r="AG1026" s="5"/>
      <c r="AH1026" s="5"/>
      <c r="AI1026" s="5"/>
      <c r="AJ1026" s="5"/>
      <c r="AK1026" s="5"/>
      <c r="AL1026" s="5"/>
      <c r="AM1026" s="5"/>
      <c r="AN1026" s="5"/>
      <c r="AO1026" s="5"/>
      <c r="AP1026" s="5"/>
      <c r="AQ1026" s="5"/>
      <c r="AR1026" s="5"/>
      <c r="AS1026" s="5"/>
      <c r="AT1026" s="5"/>
      <c r="AU1026" s="5"/>
      <c r="AV1026" s="5"/>
      <c r="AW1026" s="5"/>
    </row>
    <row r="1027" spans="14:49" x14ac:dyDescent="0.2"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  <c r="AG1027" s="5"/>
      <c r="AH1027" s="5"/>
      <c r="AI1027" s="5"/>
      <c r="AJ1027" s="5"/>
      <c r="AK1027" s="5"/>
      <c r="AL1027" s="5"/>
      <c r="AM1027" s="5"/>
      <c r="AN1027" s="5"/>
      <c r="AO1027" s="5"/>
      <c r="AP1027" s="5"/>
      <c r="AQ1027" s="5"/>
      <c r="AR1027" s="5"/>
      <c r="AS1027" s="5"/>
      <c r="AT1027" s="5"/>
      <c r="AU1027" s="5"/>
      <c r="AV1027" s="5"/>
      <c r="AW1027" s="5"/>
    </row>
    <row r="1028" spans="14:49" x14ac:dyDescent="0.2"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/>
      <c r="AB1028" s="5"/>
      <c r="AC1028" s="5"/>
      <c r="AD1028" s="5"/>
      <c r="AE1028" s="5"/>
      <c r="AF1028" s="5"/>
      <c r="AG1028" s="5"/>
      <c r="AH1028" s="5"/>
      <c r="AI1028" s="5"/>
      <c r="AJ1028" s="5"/>
      <c r="AK1028" s="5"/>
      <c r="AL1028" s="5"/>
      <c r="AM1028" s="5"/>
      <c r="AN1028" s="5"/>
      <c r="AO1028" s="5"/>
      <c r="AP1028" s="5"/>
      <c r="AQ1028" s="5"/>
      <c r="AR1028" s="5"/>
      <c r="AS1028" s="5"/>
      <c r="AT1028" s="5"/>
      <c r="AU1028" s="5"/>
      <c r="AV1028" s="5"/>
      <c r="AW1028" s="5"/>
    </row>
    <row r="1029" spans="14:49" x14ac:dyDescent="0.2"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  <c r="AA1029" s="5"/>
      <c r="AB1029" s="5"/>
      <c r="AC1029" s="5"/>
      <c r="AD1029" s="5"/>
      <c r="AE1029" s="5"/>
      <c r="AF1029" s="5"/>
      <c r="AG1029" s="5"/>
      <c r="AH1029" s="5"/>
      <c r="AI1029" s="5"/>
      <c r="AJ1029" s="5"/>
      <c r="AK1029" s="5"/>
      <c r="AL1029" s="5"/>
      <c r="AM1029" s="5"/>
      <c r="AN1029" s="5"/>
      <c r="AO1029" s="5"/>
      <c r="AP1029" s="5"/>
      <c r="AQ1029" s="5"/>
      <c r="AR1029" s="5"/>
      <c r="AS1029" s="5"/>
      <c r="AT1029" s="5"/>
      <c r="AU1029" s="5"/>
      <c r="AV1029" s="5"/>
      <c r="AW1029" s="5"/>
    </row>
    <row r="1030" spans="14:49" x14ac:dyDescent="0.2"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  <c r="AG1030" s="5"/>
      <c r="AH1030" s="5"/>
      <c r="AI1030" s="5"/>
      <c r="AJ1030" s="5"/>
      <c r="AK1030" s="5"/>
      <c r="AL1030" s="5"/>
      <c r="AM1030" s="5"/>
      <c r="AN1030" s="5"/>
      <c r="AO1030" s="5"/>
      <c r="AP1030" s="5"/>
      <c r="AQ1030" s="5"/>
      <c r="AR1030" s="5"/>
      <c r="AS1030" s="5"/>
      <c r="AT1030" s="5"/>
      <c r="AU1030" s="5"/>
      <c r="AV1030" s="5"/>
      <c r="AW1030" s="5"/>
    </row>
    <row r="1031" spans="14:49" x14ac:dyDescent="0.2"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  <c r="AA1031" s="5"/>
      <c r="AB1031" s="5"/>
      <c r="AC1031" s="5"/>
      <c r="AD1031" s="5"/>
      <c r="AE1031" s="5"/>
      <c r="AF1031" s="5"/>
      <c r="AG1031" s="5"/>
      <c r="AH1031" s="5"/>
      <c r="AI1031" s="5"/>
      <c r="AJ1031" s="5"/>
      <c r="AK1031" s="5"/>
      <c r="AL1031" s="5"/>
      <c r="AM1031" s="5"/>
      <c r="AN1031" s="5"/>
      <c r="AO1031" s="5"/>
      <c r="AP1031" s="5"/>
      <c r="AQ1031" s="5"/>
      <c r="AR1031" s="5"/>
      <c r="AS1031" s="5"/>
      <c r="AT1031" s="5"/>
      <c r="AU1031" s="5"/>
      <c r="AV1031" s="5"/>
      <c r="AW1031" s="5"/>
    </row>
    <row r="1032" spans="14:49" x14ac:dyDescent="0.2"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5"/>
      <c r="AD1032" s="5"/>
      <c r="AE1032" s="5"/>
      <c r="AF1032" s="5"/>
      <c r="AG1032" s="5"/>
      <c r="AH1032" s="5"/>
      <c r="AI1032" s="5"/>
      <c r="AJ1032" s="5"/>
      <c r="AK1032" s="5"/>
      <c r="AL1032" s="5"/>
      <c r="AM1032" s="5"/>
      <c r="AN1032" s="5"/>
      <c r="AO1032" s="5"/>
      <c r="AP1032" s="5"/>
      <c r="AQ1032" s="5"/>
      <c r="AR1032" s="5"/>
      <c r="AS1032" s="5"/>
      <c r="AT1032" s="5"/>
      <c r="AU1032" s="5"/>
      <c r="AV1032" s="5"/>
      <c r="AW1032" s="5"/>
    </row>
    <row r="1033" spans="14:49" x14ac:dyDescent="0.2"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  <c r="AG1033" s="5"/>
      <c r="AH1033" s="5"/>
      <c r="AI1033" s="5"/>
      <c r="AJ1033" s="5"/>
      <c r="AK1033" s="5"/>
      <c r="AL1033" s="5"/>
      <c r="AM1033" s="5"/>
      <c r="AN1033" s="5"/>
      <c r="AO1033" s="5"/>
      <c r="AP1033" s="5"/>
      <c r="AQ1033" s="5"/>
      <c r="AR1033" s="5"/>
      <c r="AS1033" s="5"/>
      <c r="AT1033" s="5"/>
      <c r="AU1033" s="5"/>
      <c r="AV1033" s="5"/>
      <c r="AW1033" s="5"/>
    </row>
    <row r="1034" spans="14:49" x14ac:dyDescent="0.2"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  <c r="AA1034" s="5"/>
      <c r="AB1034" s="5"/>
      <c r="AC1034" s="5"/>
      <c r="AD1034" s="5"/>
      <c r="AE1034" s="5"/>
      <c r="AF1034" s="5"/>
      <c r="AG1034" s="5"/>
      <c r="AH1034" s="5"/>
      <c r="AI1034" s="5"/>
      <c r="AJ1034" s="5"/>
      <c r="AK1034" s="5"/>
      <c r="AL1034" s="5"/>
      <c r="AM1034" s="5"/>
      <c r="AN1034" s="5"/>
      <c r="AO1034" s="5"/>
      <c r="AP1034" s="5"/>
      <c r="AQ1034" s="5"/>
      <c r="AR1034" s="5"/>
      <c r="AS1034" s="5"/>
      <c r="AT1034" s="5"/>
      <c r="AU1034" s="5"/>
      <c r="AV1034" s="5"/>
      <c r="AW1034" s="5"/>
    </row>
    <row r="1035" spans="14:49" x14ac:dyDescent="0.2"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  <c r="AA1035" s="5"/>
      <c r="AB1035" s="5"/>
      <c r="AC1035" s="5"/>
      <c r="AD1035" s="5"/>
      <c r="AE1035" s="5"/>
      <c r="AF1035" s="5"/>
      <c r="AG1035" s="5"/>
      <c r="AH1035" s="5"/>
      <c r="AI1035" s="5"/>
      <c r="AJ1035" s="5"/>
      <c r="AK1035" s="5"/>
      <c r="AL1035" s="5"/>
      <c r="AM1035" s="5"/>
      <c r="AN1035" s="5"/>
      <c r="AO1035" s="5"/>
      <c r="AP1035" s="5"/>
      <c r="AQ1035" s="5"/>
      <c r="AR1035" s="5"/>
      <c r="AS1035" s="5"/>
      <c r="AT1035" s="5"/>
      <c r="AU1035" s="5"/>
      <c r="AV1035" s="5"/>
      <c r="AW1035" s="5"/>
    </row>
    <row r="1036" spans="14:49" x14ac:dyDescent="0.2"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  <c r="AG1036" s="5"/>
      <c r="AH1036" s="5"/>
      <c r="AI1036" s="5"/>
      <c r="AJ1036" s="5"/>
      <c r="AK1036" s="5"/>
      <c r="AL1036" s="5"/>
      <c r="AM1036" s="5"/>
      <c r="AN1036" s="5"/>
      <c r="AO1036" s="5"/>
      <c r="AP1036" s="5"/>
      <c r="AQ1036" s="5"/>
      <c r="AR1036" s="5"/>
      <c r="AS1036" s="5"/>
      <c r="AT1036" s="5"/>
      <c r="AU1036" s="5"/>
      <c r="AV1036" s="5"/>
      <c r="AW1036" s="5"/>
    </row>
    <row r="1037" spans="14:49" x14ac:dyDescent="0.2"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  <c r="Y1037" s="5"/>
      <c r="Z1037" s="5"/>
      <c r="AA1037" s="5"/>
      <c r="AB1037" s="5"/>
      <c r="AC1037" s="5"/>
      <c r="AD1037" s="5"/>
      <c r="AE1037" s="5"/>
      <c r="AF1037" s="5"/>
      <c r="AG1037" s="5"/>
      <c r="AH1037" s="5"/>
      <c r="AI1037" s="5"/>
      <c r="AJ1037" s="5"/>
      <c r="AK1037" s="5"/>
      <c r="AL1037" s="5"/>
      <c r="AM1037" s="5"/>
      <c r="AN1037" s="5"/>
      <c r="AO1037" s="5"/>
      <c r="AP1037" s="5"/>
      <c r="AQ1037" s="5"/>
      <c r="AR1037" s="5"/>
      <c r="AS1037" s="5"/>
      <c r="AT1037" s="5"/>
      <c r="AU1037" s="5"/>
      <c r="AV1037" s="5"/>
      <c r="AW1037" s="5"/>
    </row>
    <row r="1038" spans="14:49" x14ac:dyDescent="0.2"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  <c r="Y1038" s="5"/>
      <c r="Z1038" s="5"/>
      <c r="AA1038" s="5"/>
      <c r="AB1038" s="5"/>
      <c r="AC1038" s="5"/>
      <c r="AD1038" s="5"/>
      <c r="AE1038" s="5"/>
      <c r="AF1038" s="5"/>
      <c r="AG1038" s="5"/>
      <c r="AH1038" s="5"/>
      <c r="AI1038" s="5"/>
      <c r="AJ1038" s="5"/>
      <c r="AK1038" s="5"/>
      <c r="AL1038" s="5"/>
      <c r="AM1038" s="5"/>
      <c r="AN1038" s="5"/>
      <c r="AO1038" s="5"/>
      <c r="AP1038" s="5"/>
      <c r="AQ1038" s="5"/>
      <c r="AR1038" s="5"/>
      <c r="AS1038" s="5"/>
      <c r="AT1038" s="5"/>
      <c r="AU1038" s="5"/>
      <c r="AV1038" s="5"/>
      <c r="AW1038" s="5"/>
    </row>
    <row r="1039" spans="14:49" x14ac:dyDescent="0.2"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  <c r="AG1039" s="5"/>
      <c r="AH1039" s="5"/>
      <c r="AI1039" s="5"/>
      <c r="AJ1039" s="5"/>
      <c r="AK1039" s="5"/>
      <c r="AL1039" s="5"/>
      <c r="AM1039" s="5"/>
      <c r="AN1039" s="5"/>
      <c r="AO1039" s="5"/>
      <c r="AP1039" s="5"/>
      <c r="AQ1039" s="5"/>
      <c r="AR1039" s="5"/>
      <c r="AS1039" s="5"/>
      <c r="AT1039" s="5"/>
      <c r="AU1039" s="5"/>
      <c r="AV1039" s="5"/>
      <c r="AW1039" s="5"/>
    </row>
    <row r="1040" spans="14:49" x14ac:dyDescent="0.2">
      <c r="N1040" s="5"/>
      <c r="O1040" s="5"/>
      <c r="P1040" s="5"/>
      <c r="Q1040" s="5"/>
      <c r="R1040" s="5"/>
      <c r="S1040" s="5"/>
      <c r="T1040" s="5"/>
      <c r="U1040" s="5"/>
      <c r="V1040" s="5"/>
      <c r="W1040" s="5"/>
      <c r="X1040" s="5"/>
      <c r="Y1040" s="5"/>
      <c r="Z1040" s="5"/>
      <c r="AA1040" s="5"/>
      <c r="AB1040" s="5"/>
      <c r="AC1040" s="5"/>
      <c r="AD1040" s="5"/>
      <c r="AE1040" s="5"/>
      <c r="AF1040" s="5"/>
      <c r="AG1040" s="5"/>
      <c r="AH1040" s="5"/>
      <c r="AI1040" s="5"/>
      <c r="AJ1040" s="5"/>
      <c r="AK1040" s="5"/>
      <c r="AL1040" s="5"/>
      <c r="AM1040" s="5"/>
      <c r="AN1040" s="5"/>
      <c r="AO1040" s="5"/>
      <c r="AP1040" s="5"/>
      <c r="AQ1040" s="5"/>
      <c r="AR1040" s="5"/>
      <c r="AS1040" s="5"/>
      <c r="AT1040" s="5"/>
      <c r="AU1040" s="5"/>
      <c r="AV1040" s="5"/>
      <c r="AW1040" s="5"/>
    </row>
    <row r="1041" spans="14:49" x14ac:dyDescent="0.2">
      <c r="N1041" s="5"/>
      <c r="O1041" s="5"/>
      <c r="P1041" s="5"/>
      <c r="Q1041" s="5"/>
      <c r="R1041" s="5"/>
      <c r="S1041" s="5"/>
      <c r="T1041" s="5"/>
      <c r="U1041" s="5"/>
      <c r="V1041" s="5"/>
      <c r="W1041" s="5"/>
      <c r="X1041" s="5"/>
      <c r="Y1041" s="5"/>
      <c r="Z1041" s="5"/>
      <c r="AA1041" s="5"/>
      <c r="AB1041" s="5"/>
      <c r="AC1041" s="5"/>
      <c r="AD1041" s="5"/>
      <c r="AE1041" s="5"/>
      <c r="AF1041" s="5"/>
      <c r="AG1041" s="5"/>
      <c r="AH1041" s="5"/>
      <c r="AI1041" s="5"/>
      <c r="AJ1041" s="5"/>
      <c r="AK1041" s="5"/>
      <c r="AL1041" s="5"/>
      <c r="AM1041" s="5"/>
      <c r="AN1041" s="5"/>
      <c r="AO1041" s="5"/>
      <c r="AP1041" s="5"/>
      <c r="AQ1041" s="5"/>
      <c r="AR1041" s="5"/>
      <c r="AS1041" s="5"/>
      <c r="AT1041" s="5"/>
      <c r="AU1041" s="5"/>
      <c r="AV1041" s="5"/>
      <c r="AW1041" s="5"/>
    </row>
    <row r="1042" spans="14:49" x14ac:dyDescent="0.2"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/>
      <c r="AB1042" s="5"/>
      <c r="AC1042" s="5"/>
      <c r="AD1042" s="5"/>
      <c r="AE1042" s="5"/>
      <c r="AF1042" s="5"/>
      <c r="AG1042" s="5"/>
      <c r="AH1042" s="5"/>
      <c r="AI1042" s="5"/>
      <c r="AJ1042" s="5"/>
      <c r="AK1042" s="5"/>
      <c r="AL1042" s="5"/>
      <c r="AM1042" s="5"/>
      <c r="AN1042" s="5"/>
      <c r="AO1042" s="5"/>
      <c r="AP1042" s="5"/>
      <c r="AQ1042" s="5"/>
      <c r="AR1042" s="5"/>
      <c r="AS1042" s="5"/>
      <c r="AT1042" s="5"/>
      <c r="AU1042" s="5"/>
      <c r="AV1042" s="5"/>
      <c r="AW1042" s="5"/>
    </row>
    <row r="1043" spans="14:49" x14ac:dyDescent="0.2">
      <c r="N1043" s="5"/>
      <c r="O1043" s="5"/>
      <c r="P1043" s="5"/>
      <c r="Q1043" s="5"/>
      <c r="R1043" s="5"/>
      <c r="S1043" s="5"/>
      <c r="T1043" s="5"/>
      <c r="U1043" s="5"/>
      <c r="V1043" s="5"/>
      <c r="W1043" s="5"/>
      <c r="X1043" s="5"/>
      <c r="Y1043" s="5"/>
      <c r="Z1043" s="5"/>
      <c r="AA1043" s="5"/>
      <c r="AB1043" s="5"/>
      <c r="AC1043" s="5"/>
      <c r="AD1043" s="5"/>
      <c r="AE1043" s="5"/>
      <c r="AF1043" s="5"/>
      <c r="AG1043" s="5"/>
      <c r="AH1043" s="5"/>
      <c r="AI1043" s="5"/>
      <c r="AJ1043" s="5"/>
      <c r="AK1043" s="5"/>
      <c r="AL1043" s="5"/>
      <c r="AM1043" s="5"/>
      <c r="AN1043" s="5"/>
      <c r="AO1043" s="5"/>
      <c r="AP1043" s="5"/>
      <c r="AQ1043" s="5"/>
      <c r="AR1043" s="5"/>
      <c r="AS1043" s="5"/>
      <c r="AT1043" s="5"/>
      <c r="AU1043" s="5"/>
      <c r="AV1043" s="5"/>
      <c r="AW1043" s="5"/>
    </row>
    <row r="1044" spans="14:49" x14ac:dyDescent="0.2">
      <c r="N1044" s="5"/>
      <c r="O1044" s="5"/>
      <c r="P1044" s="5"/>
      <c r="Q1044" s="5"/>
      <c r="R1044" s="5"/>
      <c r="S1044" s="5"/>
      <c r="T1044" s="5"/>
      <c r="U1044" s="5"/>
      <c r="V1044" s="5"/>
      <c r="W1044" s="5"/>
      <c r="X1044" s="5"/>
      <c r="Y1044" s="5"/>
      <c r="Z1044" s="5"/>
      <c r="AA1044" s="5"/>
      <c r="AB1044" s="5"/>
      <c r="AC1044" s="5"/>
      <c r="AD1044" s="5"/>
      <c r="AE1044" s="5"/>
      <c r="AF1044" s="5"/>
      <c r="AG1044" s="5"/>
      <c r="AH1044" s="5"/>
      <c r="AI1044" s="5"/>
      <c r="AJ1044" s="5"/>
      <c r="AK1044" s="5"/>
      <c r="AL1044" s="5"/>
      <c r="AM1044" s="5"/>
      <c r="AN1044" s="5"/>
      <c r="AO1044" s="5"/>
      <c r="AP1044" s="5"/>
      <c r="AQ1044" s="5"/>
      <c r="AR1044" s="5"/>
      <c r="AS1044" s="5"/>
      <c r="AT1044" s="5"/>
      <c r="AU1044" s="5"/>
      <c r="AV1044" s="5"/>
      <c r="AW1044" s="5"/>
    </row>
    <row r="1045" spans="14:49" x14ac:dyDescent="0.2">
      <c r="N1045" s="5"/>
      <c r="O1045" s="5"/>
      <c r="P1045" s="5"/>
      <c r="Q1045" s="5"/>
      <c r="R1045" s="5"/>
      <c r="S1045" s="5"/>
      <c r="T1045" s="5"/>
      <c r="U1045" s="5"/>
      <c r="V1045" s="5"/>
      <c r="W1045" s="5"/>
      <c r="X1045" s="5"/>
      <c r="Y1045" s="5"/>
      <c r="Z1045" s="5"/>
      <c r="AA1045" s="5"/>
      <c r="AB1045" s="5"/>
      <c r="AC1045" s="5"/>
      <c r="AD1045" s="5"/>
      <c r="AE1045" s="5"/>
      <c r="AF1045" s="5"/>
      <c r="AG1045" s="5"/>
      <c r="AH1045" s="5"/>
      <c r="AI1045" s="5"/>
      <c r="AJ1045" s="5"/>
      <c r="AK1045" s="5"/>
      <c r="AL1045" s="5"/>
      <c r="AM1045" s="5"/>
      <c r="AN1045" s="5"/>
      <c r="AO1045" s="5"/>
      <c r="AP1045" s="5"/>
      <c r="AQ1045" s="5"/>
      <c r="AR1045" s="5"/>
      <c r="AS1045" s="5"/>
      <c r="AT1045" s="5"/>
      <c r="AU1045" s="5"/>
      <c r="AV1045" s="5"/>
      <c r="AW1045" s="5"/>
    </row>
    <row r="1046" spans="14:49" x14ac:dyDescent="0.2">
      <c r="N1046" s="5"/>
      <c r="O1046" s="5"/>
      <c r="P1046" s="5"/>
      <c r="Q1046" s="5"/>
      <c r="R1046" s="5"/>
      <c r="S1046" s="5"/>
      <c r="T1046" s="5"/>
      <c r="U1046" s="5"/>
      <c r="V1046" s="5"/>
      <c r="W1046" s="5"/>
      <c r="X1046" s="5"/>
      <c r="Y1046" s="5"/>
      <c r="Z1046" s="5"/>
      <c r="AA1046" s="5"/>
      <c r="AB1046" s="5"/>
      <c r="AC1046" s="5"/>
      <c r="AD1046" s="5"/>
      <c r="AE1046" s="5"/>
      <c r="AF1046" s="5"/>
      <c r="AG1046" s="5"/>
      <c r="AH1046" s="5"/>
      <c r="AI1046" s="5"/>
      <c r="AJ1046" s="5"/>
      <c r="AK1046" s="5"/>
      <c r="AL1046" s="5"/>
      <c r="AM1046" s="5"/>
      <c r="AN1046" s="5"/>
      <c r="AO1046" s="5"/>
      <c r="AP1046" s="5"/>
      <c r="AQ1046" s="5"/>
      <c r="AR1046" s="5"/>
      <c r="AS1046" s="5"/>
      <c r="AT1046" s="5"/>
      <c r="AU1046" s="5"/>
      <c r="AV1046" s="5"/>
      <c r="AW1046" s="5"/>
    </row>
    <row r="1047" spans="14:49" x14ac:dyDescent="0.2">
      <c r="N1047" s="5"/>
      <c r="O1047" s="5"/>
      <c r="P1047" s="5"/>
      <c r="Q1047" s="5"/>
      <c r="R1047" s="5"/>
      <c r="S1047" s="5"/>
      <c r="T1047" s="5"/>
      <c r="U1047" s="5"/>
      <c r="V1047" s="5"/>
      <c r="W1047" s="5"/>
      <c r="X1047" s="5"/>
      <c r="Y1047" s="5"/>
      <c r="Z1047" s="5"/>
      <c r="AA1047" s="5"/>
      <c r="AB1047" s="5"/>
      <c r="AC1047" s="5"/>
      <c r="AD1047" s="5"/>
      <c r="AE1047" s="5"/>
      <c r="AF1047" s="5"/>
      <c r="AG1047" s="5"/>
      <c r="AH1047" s="5"/>
      <c r="AI1047" s="5"/>
      <c r="AJ1047" s="5"/>
      <c r="AK1047" s="5"/>
      <c r="AL1047" s="5"/>
      <c r="AM1047" s="5"/>
      <c r="AN1047" s="5"/>
      <c r="AO1047" s="5"/>
      <c r="AP1047" s="5"/>
      <c r="AQ1047" s="5"/>
      <c r="AR1047" s="5"/>
      <c r="AS1047" s="5"/>
      <c r="AT1047" s="5"/>
      <c r="AU1047" s="5"/>
      <c r="AV1047" s="5"/>
      <c r="AW1047" s="5"/>
    </row>
    <row r="1048" spans="14:49" x14ac:dyDescent="0.2">
      <c r="N1048" s="5"/>
      <c r="O1048" s="5"/>
      <c r="P1048" s="5"/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/>
      <c r="AB1048" s="5"/>
      <c r="AC1048" s="5"/>
      <c r="AD1048" s="5"/>
      <c r="AE1048" s="5"/>
      <c r="AF1048" s="5"/>
      <c r="AG1048" s="5"/>
      <c r="AH1048" s="5"/>
      <c r="AI1048" s="5"/>
      <c r="AJ1048" s="5"/>
      <c r="AK1048" s="5"/>
      <c r="AL1048" s="5"/>
      <c r="AM1048" s="5"/>
      <c r="AN1048" s="5"/>
      <c r="AO1048" s="5"/>
      <c r="AP1048" s="5"/>
      <c r="AQ1048" s="5"/>
      <c r="AR1048" s="5"/>
      <c r="AS1048" s="5"/>
      <c r="AT1048" s="5"/>
      <c r="AU1048" s="5"/>
      <c r="AV1048" s="5"/>
      <c r="AW1048" s="5"/>
    </row>
    <row r="1049" spans="14:49" x14ac:dyDescent="0.2">
      <c r="N1049" s="5"/>
      <c r="O1049" s="5"/>
      <c r="P1049" s="5"/>
      <c r="Q1049" s="5"/>
      <c r="R1049" s="5"/>
      <c r="S1049" s="5"/>
      <c r="T1049" s="5"/>
      <c r="U1049" s="5"/>
      <c r="V1049" s="5"/>
      <c r="W1049" s="5"/>
      <c r="X1049" s="5"/>
      <c r="Y1049" s="5"/>
      <c r="Z1049" s="5"/>
      <c r="AA1049" s="5"/>
      <c r="AB1049" s="5"/>
      <c r="AC1049" s="5"/>
      <c r="AD1049" s="5"/>
      <c r="AE1049" s="5"/>
      <c r="AF1049" s="5"/>
      <c r="AG1049" s="5"/>
      <c r="AH1049" s="5"/>
      <c r="AI1049" s="5"/>
      <c r="AJ1049" s="5"/>
      <c r="AK1049" s="5"/>
      <c r="AL1049" s="5"/>
      <c r="AM1049" s="5"/>
      <c r="AN1049" s="5"/>
      <c r="AO1049" s="5"/>
      <c r="AP1049" s="5"/>
      <c r="AQ1049" s="5"/>
      <c r="AR1049" s="5"/>
      <c r="AS1049" s="5"/>
      <c r="AT1049" s="5"/>
      <c r="AU1049" s="5"/>
      <c r="AV1049" s="5"/>
      <c r="AW1049" s="5"/>
    </row>
    <row r="1050" spans="14:49" x14ac:dyDescent="0.2">
      <c r="N1050" s="5"/>
      <c r="O1050" s="5"/>
      <c r="P1050" s="5"/>
      <c r="Q1050" s="5"/>
      <c r="R1050" s="5"/>
      <c r="S1050" s="5"/>
      <c r="T1050" s="5"/>
      <c r="U1050" s="5"/>
      <c r="V1050" s="5"/>
      <c r="W1050" s="5"/>
      <c r="X1050" s="5"/>
      <c r="Y1050" s="5"/>
      <c r="Z1050" s="5"/>
      <c r="AA1050" s="5"/>
      <c r="AB1050" s="5"/>
      <c r="AC1050" s="5"/>
      <c r="AD1050" s="5"/>
      <c r="AE1050" s="5"/>
      <c r="AF1050" s="5"/>
      <c r="AG1050" s="5"/>
      <c r="AH1050" s="5"/>
      <c r="AI1050" s="5"/>
      <c r="AJ1050" s="5"/>
      <c r="AK1050" s="5"/>
      <c r="AL1050" s="5"/>
      <c r="AM1050" s="5"/>
      <c r="AN1050" s="5"/>
      <c r="AO1050" s="5"/>
      <c r="AP1050" s="5"/>
      <c r="AQ1050" s="5"/>
      <c r="AR1050" s="5"/>
      <c r="AS1050" s="5"/>
      <c r="AT1050" s="5"/>
      <c r="AU1050" s="5"/>
      <c r="AV1050" s="5"/>
      <c r="AW1050" s="5"/>
    </row>
    <row r="1051" spans="14:49" x14ac:dyDescent="0.2">
      <c r="N1051" s="5"/>
      <c r="O1051" s="5"/>
      <c r="P1051" s="5"/>
      <c r="Q1051" s="5"/>
      <c r="R1051" s="5"/>
      <c r="S1051" s="5"/>
      <c r="T1051" s="5"/>
      <c r="U1051" s="5"/>
      <c r="V1051" s="5"/>
      <c r="W1051" s="5"/>
      <c r="X1051" s="5"/>
      <c r="Y1051" s="5"/>
      <c r="Z1051" s="5"/>
      <c r="AA1051" s="5"/>
      <c r="AB1051" s="5"/>
      <c r="AC1051" s="5"/>
      <c r="AD1051" s="5"/>
      <c r="AE1051" s="5"/>
      <c r="AF1051" s="5"/>
      <c r="AG1051" s="5"/>
      <c r="AH1051" s="5"/>
      <c r="AI1051" s="5"/>
      <c r="AJ1051" s="5"/>
      <c r="AK1051" s="5"/>
      <c r="AL1051" s="5"/>
      <c r="AM1051" s="5"/>
      <c r="AN1051" s="5"/>
      <c r="AO1051" s="5"/>
      <c r="AP1051" s="5"/>
      <c r="AQ1051" s="5"/>
      <c r="AR1051" s="5"/>
      <c r="AS1051" s="5"/>
      <c r="AT1051" s="5"/>
      <c r="AU1051" s="5"/>
      <c r="AV1051" s="5"/>
      <c r="AW1051" s="5"/>
    </row>
    <row r="1052" spans="14:49" x14ac:dyDescent="0.2">
      <c r="N1052" s="5"/>
      <c r="O1052" s="5"/>
      <c r="P1052" s="5"/>
      <c r="Q1052" s="5"/>
      <c r="R1052" s="5"/>
      <c r="S1052" s="5"/>
      <c r="T1052" s="5"/>
      <c r="U1052" s="5"/>
      <c r="V1052" s="5"/>
      <c r="W1052" s="5"/>
      <c r="X1052" s="5"/>
      <c r="Y1052" s="5"/>
      <c r="Z1052" s="5"/>
      <c r="AA1052" s="5"/>
      <c r="AB1052" s="5"/>
      <c r="AC1052" s="5"/>
      <c r="AD1052" s="5"/>
      <c r="AE1052" s="5"/>
      <c r="AF1052" s="5"/>
      <c r="AG1052" s="5"/>
      <c r="AH1052" s="5"/>
      <c r="AI1052" s="5"/>
      <c r="AJ1052" s="5"/>
      <c r="AK1052" s="5"/>
      <c r="AL1052" s="5"/>
      <c r="AM1052" s="5"/>
      <c r="AN1052" s="5"/>
      <c r="AO1052" s="5"/>
      <c r="AP1052" s="5"/>
      <c r="AQ1052" s="5"/>
      <c r="AR1052" s="5"/>
      <c r="AS1052" s="5"/>
      <c r="AT1052" s="5"/>
      <c r="AU1052" s="5"/>
      <c r="AV1052" s="5"/>
      <c r="AW1052" s="5"/>
    </row>
    <row r="1053" spans="14:49" x14ac:dyDescent="0.2">
      <c r="N1053" s="5"/>
      <c r="O1053" s="5"/>
      <c r="P1053" s="5"/>
      <c r="Q1053" s="5"/>
      <c r="R1053" s="5"/>
      <c r="S1053" s="5"/>
      <c r="T1053" s="5"/>
      <c r="U1053" s="5"/>
      <c r="V1053" s="5"/>
      <c r="W1053" s="5"/>
      <c r="X1053" s="5"/>
      <c r="Y1053" s="5"/>
      <c r="Z1053" s="5"/>
      <c r="AA1053" s="5"/>
      <c r="AB1053" s="5"/>
      <c r="AC1053" s="5"/>
      <c r="AD1053" s="5"/>
      <c r="AE1053" s="5"/>
      <c r="AF1053" s="5"/>
      <c r="AG1053" s="5"/>
      <c r="AH1053" s="5"/>
      <c r="AI1053" s="5"/>
      <c r="AJ1053" s="5"/>
      <c r="AK1053" s="5"/>
      <c r="AL1053" s="5"/>
      <c r="AM1053" s="5"/>
      <c r="AN1053" s="5"/>
      <c r="AO1053" s="5"/>
      <c r="AP1053" s="5"/>
      <c r="AQ1053" s="5"/>
      <c r="AR1053" s="5"/>
      <c r="AS1053" s="5"/>
      <c r="AT1053" s="5"/>
      <c r="AU1053" s="5"/>
      <c r="AV1053" s="5"/>
      <c r="AW1053" s="5"/>
    </row>
    <row r="1054" spans="14:49" x14ac:dyDescent="0.2">
      <c r="N1054" s="5"/>
      <c r="O1054" s="5"/>
      <c r="P1054" s="5"/>
      <c r="Q1054" s="5"/>
      <c r="R1054" s="5"/>
      <c r="S1054" s="5"/>
      <c r="T1054" s="5"/>
      <c r="U1054" s="5"/>
      <c r="V1054" s="5"/>
      <c r="W1054" s="5"/>
      <c r="X1054" s="5"/>
      <c r="Y1054" s="5"/>
      <c r="Z1054" s="5"/>
      <c r="AA1054" s="5"/>
      <c r="AB1054" s="5"/>
      <c r="AC1054" s="5"/>
      <c r="AD1054" s="5"/>
      <c r="AE1054" s="5"/>
      <c r="AF1054" s="5"/>
      <c r="AG1054" s="5"/>
      <c r="AH1054" s="5"/>
      <c r="AI1054" s="5"/>
      <c r="AJ1054" s="5"/>
      <c r="AK1054" s="5"/>
      <c r="AL1054" s="5"/>
      <c r="AM1054" s="5"/>
      <c r="AN1054" s="5"/>
      <c r="AO1054" s="5"/>
      <c r="AP1054" s="5"/>
      <c r="AQ1054" s="5"/>
      <c r="AR1054" s="5"/>
      <c r="AS1054" s="5"/>
      <c r="AT1054" s="5"/>
      <c r="AU1054" s="5"/>
      <c r="AV1054" s="5"/>
      <c r="AW1054" s="5"/>
    </row>
    <row r="1055" spans="14:49" x14ac:dyDescent="0.2">
      <c r="N1055" s="5"/>
      <c r="O1055" s="5"/>
      <c r="P1055" s="5"/>
      <c r="Q1055" s="5"/>
      <c r="R1055" s="5"/>
      <c r="S1055" s="5"/>
      <c r="T1055" s="5"/>
      <c r="U1055" s="5"/>
      <c r="V1055" s="5"/>
      <c r="W1055" s="5"/>
      <c r="X1055" s="5"/>
      <c r="Y1055" s="5"/>
      <c r="Z1055" s="5"/>
      <c r="AA1055" s="5"/>
      <c r="AB1055" s="5"/>
      <c r="AC1055" s="5"/>
      <c r="AD1055" s="5"/>
      <c r="AE1055" s="5"/>
      <c r="AF1055" s="5"/>
      <c r="AG1055" s="5"/>
      <c r="AH1055" s="5"/>
      <c r="AI1055" s="5"/>
      <c r="AJ1055" s="5"/>
      <c r="AK1055" s="5"/>
      <c r="AL1055" s="5"/>
      <c r="AM1055" s="5"/>
      <c r="AN1055" s="5"/>
      <c r="AO1055" s="5"/>
      <c r="AP1055" s="5"/>
      <c r="AQ1055" s="5"/>
      <c r="AR1055" s="5"/>
      <c r="AS1055" s="5"/>
      <c r="AT1055" s="5"/>
      <c r="AU1055" s="5"/>
      <c r="AV1055" s="5"/>
      <c r="AW1055" s="5"/>
    </row>
    <row r="1056" spans="14:49" x14ac:dyDescent="0.2">
      <c r="N1056" s="5"/>
      <c r="O1056" s="5"/>
      <c r="P1056" s="5"/>
      <c r="Q1056" s="5"/>
      <c r="R1056" s="5"/>
      <c r="S1056" s="5"/>
      <c r="T1056" s="5"/>
      <c r="U1056" s="5"/>
      <c r="V1056" s="5"/>
      <c r="W1056" s="5"/>
      <c r="X1056" s="5"/>
      <c r="Y1056" s="5"/>
      <c r="Z1056" s="5"/>
      <c r="AA1056" s="5"/>
      <c r="AB1056" s="5"/>
      <c r="AC1056" s="5"/>
      <c r="AD1056" s="5"/>
      <c r="AE1056" s="5"/>
      <c r="AF1056" s="5"/>
      <c r="AG1056" s="5"/>
      <c r="AH1056" s="5"/>
      <c r="AI1056" s="5"/>
      <c r="AJ1056" s="5"/>
      <c r="AK1056" s="5"/>
      <c r="AL1056" s="5"/>
      <c r="AM1056" s="5"/>
      <c r="AN1056" s="5"/>
      <c r="AO1056" s="5"/>
      <c r="AP1056" s="5"/>
      <c r="AQ1056" s="5"/>
      <c r="AR1056" s="5"/>
      <c r="AS1056" s="5"/>
      <c r="AT1056" s="5"/>
      <c r="AU1056" s="5"/>
      <c r="AV1056" s="5"/>
      <c r="AW1056" s="5"/>
    </row>
    <row r="1057" spans="14:49" x14ac:dyDescent="0.2">
      <c r="N1057" s="5"/>
      <c r="O1057" s="5"/>
      <c r="P1057" s="5"/>
      <c r="Q1057" s="5"/>
      <c r="R1057" s="5"/>
      <c r="S1057" s="5"/>
      <c r="T1057" s="5"/>
      <c r="U1057" s="5"/>
      <c r="V1057" s="5"/>
      <c r="W1057" s="5"/>
      <c r="X1057" s="5"/>
      <c r="Y1057" s="5"/>
      <c r="Z1057" s="5"/>
      <c r="AA1057" s="5"/>
      <c r="AB1057" s="5"/>
      <c r="AC1057" s="5"/>
      <c r="AD1057" s="5"/>
      <c r="AE1057" s="5"/>
      <c r="AF1057" s="5"/>
      <c r="AG1057" s="5"/>
      <c r="AH1057" s="5"/>
      <c r="AI1057" s="5"/>
      <c r="AJ1057" s="5"/>
      <c r="AK1057" s="5"/>
      <c r="AL1057" s="5"/>
      <c r="AM1057" s="5"/>
      <c r="AN1057" s="5"/>
      <c r="AO1057" s="5"/>
      <c r="AP1057" s="5"/>
      <c r="AQ1057" s="5"/>
      <c r="AR1057" s="5"/>
      <c r="AS1057" s="5"/>
      <c r="AT1057" s="5"/>
      <c r="AU1057" s="5"/>
      <c r="AV1057" s="5"/>
      <c r="AW1057" s="5"/>
    </row>
    <row r="1058" spans="14:49" x14ac:dyDescent="0.2">
      <c r="N1058" s="5"/>
      <c r="O1058" s="5"/>
      <c r="P1058" s="5"/>
      <c r="Q1058" s="5"/>
      <c r="R1058" s="5"/>
      <c r="S1058" s="5"/>
      <c r="T1058" s="5"/>
      <c r="U1058" s="5"/>
      <c r="V1058" s="5"/>
      <c r="W1058" s="5"/>
      <c r="X1058" s="5"/>
      <c r="Y1058" s="5"/>
      <c r="Z1058" s="5"/>
      <c r="AA1058" s="5"/>
      <c r="AB1058" s="5"/>
      <c r="AC1058" s="5"/>
      <c r="AD1058" s="5"/>
      <c r="AE1058" s="5"/>
      <c r="AF1058" s="5"/>
      <c r="AG1058" s="5"/>
      <c r="AH1058" s="5"/>
      <c r="AI1058" s="5"/>
      <c r="AJ1058" s="5"/>
      <c r="AK1058" s="5"/>
      <c r="AL1058" s="5"/>
      <c r="AM1058" s="5"/>
      <c r="AN1058" s="5"/>
      <c r="AO1058" s="5"/>
      <c r="AP1058" s="5"/>
      <c r="AQ1058" s="5"/>
      <c r="AR1058" s="5"/>
      <c r="AS1058" s="5"/>
      <c r="AT1058" s="5"/>
      <c r="AU1058" s="5"/>
      <c r="AV1058" s="5"/>
      <c r="AW1058" s="5"/>
    </row>
    <row r="1059" spans="14:49" x14ac:dyDescent="0.2">
      <c r="N1059" s="5"/>
      <c r="O1059" s="5"/>
      <c r="P1059" s="5"/>
      <c r="Q1059" s="5"/>
      <c r="R1059" s="5"/>
      <c r="S1059" s="5"/>
      <c r="T1059" s="5"/>
      <c r="U1059" s="5"/>
      <c r="V1059" s="5"/>
      <c r="W1059" s="5"/>
      <c r="X1059" s="5"/>
      <c r="Y1059" s="5"/>
      <c r="Z1059" s="5"/>
      <c r="AA1059" s="5"/>
      <c r="AB1059" s="5"/>
      <c r="AC1059" s="5"/>
      <c r="AD1059" s="5"/>
      <c r="AE1059" s="5"/>
      <c r="AF1059" s="5"/>
      <c r="AG1059" s="5"/>
      <c r="AH1059" s="5"/>
      <c r="AI1059" s="5"/>
      <c r="AJ1059" s="5"/>
      <c r="AK1059" s="5"/>
      <c r="AL1059" s="5"/>
      <c r="AM1059" s="5"/>
      <c r="AN1059" s="5"/>
      <c r="AO1059" s="5"/>
      <c r="AP1059" s="5"/>
      <c r="AQ1059" s="5"/>
      <c r="AR1059" s="5"/>
      <c r="AS1059" s="5"/>
      <c r="AT1059" s="5"/>
      <c r="AU1059" s="5"/>
      <c r="AV1059" s="5"/>
      <c r="AW1059" s="5"/>
    </row>
    <row r="1060" spans="14:49" x14ac:dyDescent="0.2">
      <c r="N1060" s="5"/>
      <c r="O1060" s="5"/>
      <c r="P1060" s="5"/>
      <c r="Q1060" s="5"/>
      <c r="R1060" s="5"/>
      <c r="S1060" s="5"/>
      <c r="T1060" s="5"/>
      <c r="U1060" s="5"/>
      <c r="V1060" s="5"/>
      <c r="W1060" s="5"/>
      <c r="X1060" s="5"/>
      <c r="Y1060" s="5"/>
      <c r="Z1060" s="5"/>
      <c r="AA1060" s="5"/>
      <c r="AB1060" s="5"/>
      <c r="AC1060" s="5"/>
      <c r="AD1060" s="5"/>
      <c r="AE1060" s="5"/>
      <c r="AF1060" s="5"/>
      <c r="AG1060" s="5"/>
      <c r="AH1060" s="5"/>
      <c r="AI1060" s="5"/>
      <c r="AJ1060" s="5"/>
      <c r="AK1060" s="5"/>
      <c r="AL1060" s="5"/>
      <c r="AM1060" s="5"/>
      <c r="AN1060" s="5"/>
      <c r="AO1060" s="5"/>
      <c r="AP1060" s="5"/>
      <c r="AQ1060" s="5"/>
      <c r="AR1060" s="5"/>
      <c r="AS1060" s="5"/>
      <c r="AT1060" s="5"/>
      <c r="AU1060" s="5"/>
      <c r="AV1060" s="5"/>
      <c r="AW1060" s="5"/>
    </row>
    <row r="1061" spans="14:49" x14ac:dyDescent="0.2">
      <c r="N1061" s="5"/>
      <c r="O1061" s="5"/>
      <c r="P1061" s="5"/>
      <c r="Q1061" s="5"/>
      <c r="R1061" s="5"/>
      <c r="S1061" s="5"/>
      <c r="T1061" s="5"/>
      <c r="U1061" s="5"/>
      <c r="V1061" s="5"/>
      <c r="W1061" s="5"/>
      <c r="X1061" s="5"/>
      <c r="Y1061" s="5"/>
      <c r="Z1061" s="5"/>
      <c r="AA1061" s="5"/>
      <c r="AB1061" s="5"/>
      <c r="AC1061" s="5"/>
      <c r="AD1061" s="5"/>
      <c r="AE1061" s="5"/>
      <c r="AF1061" s="5"/>
      <c r="AG1061" s="5"/>
      <c r="AH1061" s="5"/>
      <c r="AI1061" s="5"/>
      <c r="AJ1061" s="5"/>
      <c r="AK1061" s="5"/>
      <c r="AL1061" s="5"/>
      <c r="AM1061" s="5"/>
      <c r="AN1061" s="5"/>
      <c r="AO1061" s="5"/>
      <c r="AP1061" s="5"/>
      <c r="AQ1061" s="5"/>
      <c r="AR1061" s="5"/>
      <c r="AS1061" s="5"/>
      <c r="AT1061" s="5"/>
      <c r="AU1061" s="5"/>
      <c r="AV1061" s="5"/>
      <c r="AW1061" s="5"/>
    </row>
    <row r="1062" spans="14:49" x14ac:dyDescent="0.2">
      <c r="N1062" s="5"/>
      <c r="O1062" s="5"/>
      <c r="P1062" s="5"/>
      <c r="Q1062" s="5"/>
      <c r="R1062" s="5"/>
      <c r="S1062" s="5"/>
      <c r="T1062" s="5"/>
      <c r="U1062" s="5"/>
      <c r="V1062" s="5"/>
      <c r="W1062" s="5"/>
      <c r="X1062" s="5"/>
      <c r="Y1062" s="5"/>
      <c r="Z1062" s="5"/>
      <c r="AA1062" s="5"/>
      <c r="AB1062" s="5"/>
      <c r="AC1062" s="5"/>
      <c r="AD1062" s="5"/>
      <c r="AE1062" s="5"/>
      <c r="AF1062" s="5"/>
      <c r="AG1062" s="5"/>
      <c r="AH1062" s="5"/>
      <c r="AI1062" s="5"/>
      <c r="AJ1062" s="5"/>
      <c r="AK1062" s="5"/>
      <c r="AL1062" s="5"/>
      <c r="AM1062" s="5"/>
      <c r="AN1062" s="5"/>
      <c r="AO1062" s="5"/>
      <c r="AP1062" s="5"/>
      <c r="AQ1062" s="5"/>
      <c r="AR1062" s="5"/>
      <c r="AS1062" s="5"/>
      <c r="AT1062" s="5"/>
      <c r="AU1062" s="5"/>
      <c r="AV1062" s="5"/>
      <c r="AW1062" s="5"/>
    </row>
    <row r="1063" spans="14:49" x14ac:dyDescent="0.2">
      <c r="N1063" s="5"/>
      <c r="O1063" s="5"/>
      <c r="P1063" s="5"/>
      <c r="Q1063" s="5"/>
      <c r="R1063" s="5"/>
      <c r="S1063" s="5"/>
      <c r="T1063" s="5"/>
      <c r="U1063" s="5"/>
      <c r="V1063" s="5"/>
      <c r="W1063" s="5"/>
      <c r="X1063" s="5"/>
      <c r="Y1063" s="5"/>
      <c r="Z1063" s="5"/>
      <c r="AA1063" s="5"/>
      <c r="AB1063" s="5"/>
      <c r="AC1063" s="5"/>
      <c r="AD1063" s="5"/>
      <c r="AE1063" s="5"/>
      <c r="AF1063" s="5"/>
      <c r="AG1063" s="5"/>
      <c r="AH1063" s="5"/>
      <c r="AI1063" s="5"/>
      <c r="AJ1063" s="5"/>
      <c r="AK1063" s="5"/>
      <c r="AL1063" s="5"/>
      <c r="AM1063" s="5"/>
      <c r="AN1063" s="5"/>
      <c r="AO1063" s="5"/>
      <c r="AP1063" s="5"/>
      <c r="AQ1063" s="5"/>
      <c r="AR1063" s="5"/>
      <c r="AS1063" s="5"/>
      <c r="AT1063" s="5"/>
      <c r="AU1063" s="5"/>
      <c r="AV1063" s="5"/>
      <c r="AW1063" s="5"/>
    </row>
    <row r="1064" spans="14:49" x14ac:dyDescent="0.2">
      <c r="N1064" s="5"/>
      <c r="O1064" s="5"/>
      <c r="P1064" s="5"/>
      <c r="Q1064" s="5"/>
      <c r="R1064" s="5"/>
      <c r="S1064" s="5"/>
      <c r="T1064" s="5"/>
      <c r="U1064" s="5"/>
      <c r="V1064" s="5"/>
      <c r="W1064" s="5"/>
      <c r="X1064" s="5"/>
      <c r="Y1064" s="5"/>
      <c r="Z1064" s="5"/>
      <c r="AA1064" s="5"/>
      <c r="AB1064" s="5"/>
      <c r="AC1064" s="5"/>
      <c r="AD1064" s="5"/>
      <c r="AE1064" s="5"/>
      <c r="AF1064" s="5"/>
      <c r="AG1064" s="5"/>
      <c r="AH1064" s="5"/>
      <c r="AI1064" s="5"/>
      <c r="AJ1064" s="5"/>
      <c r="AK1064" s="5"/>
      <c r="AL1064" s="5"/>
      <c r="AM1064" s="5"/>
      <c r="AN1064" s="5"/>
      <c r="AO1064" s="5"/>
      <c r="AP1064" s="5"/>
      <c r="AQ1064" s="5"/>
      <c r="AR1064" s="5"/>
      <c r="AS1064" s="5"/>
      <c r="AT1064" s="5"/>
      <c r="AU1064" s="5"/>
      <c r="AV1064" s="5"/>
      <c r="AW1064" s="5"/>
    </row>
    <row r="1065" spans="14:49" x14ac:dyDescent="0.2">
      <c r="N1065" s="5"/>
      <c r="O1065" s="5"/>
      <c r="P1065" s="5"/>
      <c r="Q1065" s="5"/>
      <c r="R1065" s="5"/>
      <c r="S1065" s="5"/>
      <c r="T1065" s="5"/>
      <c r="U1065" s="5"/>
      <c r="V1065" s="5"/>
      <c r="W1065" s="5"/>
      <c r="X1065" s="5"/>
      <c r="Y1065" s="5"/>
      <c r="Z1065" s="5"/>
      <c r="AA1065" s="5"/>
      <c r="AB1065" s="5"/>
      <c r="AC1065" s="5"/>
      <c r="AD1065" s="5"/>
      <c r="AE1065" s="5"/>
      <c r="AF1065" s="5"/>
      <c r="AG1065" s="5"/>
      <c r="AH1065" s="5"/>
      <c r="AI1065" s="5"/>
      <c r="AJ1065" s="5"/>
      <c r="AK1065" s="5"/>
      <c r="AL1065" s="5"/>
      <c r="AM1065" s="5"/>
      <c r="AN1065" s="5"/>
      <c r="AO1065" s="5"/>
      <c r="AP1065" s="5"/>
      <c r="AQ1065" s="5"/>
      <c r="AR1065" s="5"/>
      <c r="AS1065" s="5"/>
      <c r="AT1065" s="5"/>
      <c r="AU1065" s="5"/>
      <c r="AV1065" s="5"/>
      <c r="AW1065" s="5"/>
    </row>
    <row r="1066" spans="14:49" x14ac:dyDescent="0.2">
      <c r="N1066" s="5"/>
      <c r="O1066" s="5"/>
      <c r="P1066" s="5"/>
      <c r="Q1066" s="5"/>
      <c r="R1066" s="5"/>
      <c r="S1066" s="5"/>
      <c r="T1066" s="5"/>
      <c r="U1066" s="5"/>
      <c r="V1066" s="5"/>
      <c r="W1066" s="5"/>
      <c r="X1066" s="5"/>
      <c r="Y1066" s="5"/>
      <c r="Z1066" s="5"/>
      <c r="AA1066" s="5"/>
      <c r="AB1066" s="5"/>
      <c r="AC1066" s="5"/>
      <c r="AD1066" s="5"/>
      <c r="AE1066" s="5"/>
      <c r="AF1066" s="5"/>
      <c r="AG1066" s="5"/>
      <c r="AH1066" s="5"/>
      <c r="AI1066" s="5"/>
      <c r="AJ1066" s="5"/>
      <c r="AK1066" s="5"/>
      <c r="AL1066" s="5"/>
      <c r="AM1066" s="5"/>
      <c r="AN1066" s="5"/>
      <c r="AO1066" s="5"/>
      <c r="AP1066" s="5"/>
      <c r="AQ1066" s="5"/>
      <c r="AR1066" s="5"/>
      <c r="AS1066" s="5"/>
      <c r="AT1066" s="5"/>
      <c r="AU1066" s="5"/>
      <c r="AV1066" s="5"/>
      <c r="AW1066" s="5"/>
    </row>
    <row r="1067" spans="14:49" x14ac:dyDescent="0.2">
      <c r="N1067" s="5"/>
      <c r="O1067" s="5"/>
      <c r="P1067" s="5"/>
      <c r="Q1067" s="5"/>
      <c r="R1067" s="5"/>
      <c r="S1067" s="5"/>
      <c r="T1067" s="5"/>
      <c r="U1067" s="5"/>
      <c r="V1067" s="5"/>
      <c r="W1067" s="5"/>
      <c r="X1067" s="5"/>
      <c r="Y1067" s="5"/>
      <c r="Z1067" s="5"/>
      <c r="AA1067" s="5"/>
      <c r="AB1067" s="5"/>
      <c r="AC1067" s="5"/>
      <c r="AD1067" s="5"/>
      <c r="AE1067" s="5"/>
      <c r="AF1067" s="5"/>
      <c r="AG1067" s="5"/>
      <c r="AH1067" s="5"/>
      <c r="AI1067" s="5"/>
      <c r="AJ1067" s="5"/>
      <c r="AK1067" s="5"/>
      <c r="AL1067" s="5"/>
      <c r="AM1067" s="5"/>
      <c r="AN1067" s="5"/>
      <c r="AO1067" s="5"/>
      <c r="AP1067" s="5"/>
      <c r="AQ1067" s="5"/>
      <c r="AR1067" s="5"/>
      <c r="AS1067" s="5"/>
      <c r="AT1067" s="5"/>
      <c r="AU1067" s="5"/>
      <c r="AV1067" s="5"/>
      <c r="AW1067" s="5"/>
    </row>
    <row r="1068" spans="14:49" x14ac:dyDescent="0.2">
      <c r="N1068" s="5"/>
      <c r="O1068" s="5"/>
      <c r="P1068" s="5"/>
      <c r="Q1068" s="5"/>
      <c r="R1068" s="5"/>
      <c r="S1068" s="5"/>
      <c r="T1068" s="5"/>
      <c r="U1068" s="5"/>
      <c r="V1068" s="5"/>
      <c r="W1068" s="5"/>
      <c r="X1068" s="5"/>
      <c r="Y1068" s="5"/>
      <c r="Z1068" s="5"/>
      <c r="AA1068" s="5"/>
      <c r="AB1068" s="5"/>
      <c r="AC1068" s="5"/>
      <c r="AD1068" s="5"/>
      <c r="AE1068" s="5"/>
      <c r="AF1068" s="5"/>
      <c r="AG1068" s="5"/>
      <c r="AH1068" s="5"/>
      <c r="AI1068" s="5"/>
      <c r="AJ1068" s="5"/>
      <c r="AK1068" s="5"/>
      <c r="AL1068" s="5"/>
      <c r="AM1068" s="5"/>
      <c r="AN1068" s="5"/>
      <c r="AO1068" s="5"/>
      <c r="AP1068" s="5"/>
      <c r="AQ1068" s="5"/>
      <c r="AR1068" s="5"/>
      <c r="AS1068" s="5"/>
      <c r="AT1068" s="5"/>
      <c r="AU1068" s="5"/>
      <c r="AV1068" s="5"/>
      <c r="AW1068" s="5"/>
    </row>
    <row r="1069" spans="14:49" x14ac:dyDescent="0.2">
      <c r="N1069" s="5"/>
      <c r="O1069" s="5"/>
      <c r="P1069" s="5"/>
      <c r="Q1069" s="5"/>
      <c r="R1069" s="5"/>
      <c r="S1069" s="5"/>
      <c r="T1069" s="5"/>
      <c r="U1069" s="5"/>
      <c r="V1069" s="5"/>
      <c r="W1069" s="5"/>
      <c r="X1069" s="5"/>
      <c r="Y1069" s="5"/>
      <c r="Z1069" s="5"/>
      <c r="AA1069" s="5"/>
      <c r="AB1069" s="5"/>
      <c r="AC1069" s="5"/>
      <c r="AD1069" s="5"/>
      <c r="AE1069" s="5"/>
      <c r="AF1069" s="5"/>
      <c r="AG1069" s="5"/>
      <c r="AH1069" s="5"/>
      <c r="AI1069" s="5"/>
      <c r="AJ1069" s="5"/>
      <c r="AK1069" s="5"/>
      <c r="AL1069" s="5"/>
      <c r="AM1069" s="5"/>
      <c r="AN1069" s="5"/>
      <c r="AO1069" s="5"/>
      <c r="AP1069" s="5"/>
      <c r="AQ1069" s="5"/>
      <c r="AR1069" s="5"/>
      <c r="AS1069" s="5"/>
      <c r="AT1069" s="5"/>
      <c r="AU1069" s="5"/>
      <c r="AV1069" s="5"/>
      <c r="AW1069" s="5"/>
    </row>
    <row r="1070" spans="14:49" x14ac:dyDescent="0.2">
      <c r="N1070" s="5"/>
      <c r="O1070" s="5"/>
      <c r="P1070" s="5"/>
      <c r="Q1070" s="5"/>
      <c r="R1070" s="5"/>
      <c r="S1070" s="5"/>
      <c r="T1070" s="5"/>
      <c r="U1070" s="5"/>
      <c r="V1070" s="5"/>
      <c r="W1070" s="5"/>
      <c r="X1070" s="5"/>
      <c r="Y1070" s="5"/>
      <c r="Z1070" s="5"/>
      <c r="AA1070" s="5"/>
      <c r="AB1070" s="5"/>
      <c r="AC1070" s="5"/>
      <c r="AD1070" s="5"/>
      <c r="AE1070" s="5"/>
      <c r="AF1070" s="5"/>
      <c r="AG1070" s="5"/>
      <c r="AH1070" s="5"/>
      <c r="AI1070" s="5"/>
      <c r="AJ1070" s="5"/>
      <c r="AK1070" s="5"/>
      <c r="AL1070" s="5"/>
      <c r="AM1070" s="5"/>
      <c r="AN1070" s="5"/>
      <c r="AO1070" s="5"/>
      <c r="AP1070" s="5"/>
      <c r="AQ1070" s="5"/>
      <c r="AR1070" s="5"/>
      <c r="AS1070" s="5"/>
      <c r="AT1070" s="5"/>
      <c r="AU1070" s="5"/>
      <c r="AV1070" s="5"/>
      <c r="AW1070" s="5"/>
    </row>
    <row r="1071" spans="14:49" x14ac:dyDescent="0.2">
      <c r="N1071" s="5"/>
      <c r="O1071" s="5"/>
      <c r="P1071" s="5"/>
      <c r="Q1071" s="5"/>
      <c r="R1071" s="5"/>
      <c r="S1071" s="5"/>
      <c r="T1071" s="5"/>
      <c r="U1071" s="5"/>
      <c r="V1071" s="5"/>
      <c r="W1071" s="5"/>
      <c r="X1071" s="5"/>
      <c r="Y1071" s="5"/>
      <c r="Z1071" s="5"/>
      <c r="AA1071" s="5"/>
      <c r="AB1071" s="5"/>
      <c r="AC1071" s="5"/>
      <c r="AD1071" s="5"/>
      <c r="AE1071" s="5"/>
      <c r="AF1071" s="5"/>
      <c r="AG1071" s="5"/>
      <c r="AH1071" s="5"/>
      <c r="AI1071" s="5"/>
      <c r="AJ1071" s="5"/>
      <c r="AK1071" s="5"/>
      <c r="AL1071" s="5"/>
      <c r="AM1071" s="5"/>
      <c r="AN1071" s="5"/>
      <c r="AO1071" s="5"/>
      <c r="AP1071" s="5"/>
      <c r="AQ1071" s="5"/>
      <c r="AR1071" s="5"/>
      <c r="AS1071" s="5"/>
      <c r="AT1071" s="5"/>
      <c r="AU1071" s="5"/>
      <c r="AV1071" s="5"/>
      <c r="AW1071" s="5"/>
    </row>
    <row r="1072" spans="14:49" x14ac:dyDescent="0.2">
      <c r="N1072" s="5"/>
      <c r="O1072" s="5"/>
      <c r="P1072" s="5"/>
      <c r="Q1072" s="5"/>
      <c r="R1072" s="5"/>
      <c r="S1072" s="5"/>
      <c r="T1072" s="5"/>
      <c r="U1072" s="5"/>
      <c r="V1072" s="5"/>
      <c r="W1072" s="5"/>
      <c r="X1072" s="5"/>
      <c r="Y1072" s="5"/>
      <c r="Z1072" s="5"/>
      <c r="AA1072" s="5"/>
      <c r="AB1072" s="5"/>
      <c r="AC1072" s="5"/>
      <c r="AD1072" s="5"/>
      <c r="AE1072" s="5"/>
      <c r="AF1072" s="5"/>
      <c r="AG1072" s="5"/>
      <c r="AH1072" s="5"/>
      <c r="AI1072" s="5"/>
      <c r="AJ1072" s="5"/>
      <c r="AK1072" s="5"/>
      <c r="AL1072" s="5"/>
      <c r="AM1072" s="5"/>
      <c r="AN1072" s="5"/>
      <c r="AO1072" s="5"/>
      <c r="AP1072" s="5"/>
      <c r="AQ1072" s="5"/>
      <c r="AR1072" s="5"/>
      <c r="AS1072" s="5"/>
      <c r="AT1072" s="5"/>
      <c r="AU1072" s="5"/>
      <c r="AV1072" s="5"/>
      <c r="AW1072" s="5"/>
    </row>
    <row r="1073" spans="14:49" x14ac:dyDescent="0.2">
      <c r="N1073" s="5"/>
      <c r="O1073" s="5"/>
      <c r="P1073" s="5"/>
      <c r="Q1073" s="5"/>
      <c r="R1073" s="5"/>
      <c r="S1073" s="5"/>
      <c r="T1073" s="5"/>
      <c r="U1073" s="5"/>
      <c r="V1073" s="5"/>
      <c r="W1073" s="5"/>
      <c r="X1073" s="5"/>
      <c r="Y1073" s="5"/>
      <c r="Z1073" s="5"/>
      <c r="AA1073" s="5"/>
      <c r="AB1073" s="5"/>
      <c r="AC1073" s="5"/>
      <c r="AD1073" s="5"/>
      <c r="AE1073" s="5"/>
      <c r="AF1073" s="5"/>
      <c r="AG1073" s="5"/>
      <c r="AH1073" s="5"/>
      <c r="AI1073" s="5"/>
      <c r="AJ1073" s="5"/>
      <c r="AK1073" s="5"/>
      <c r="AL1073" s="5"/>
      <c r="AM1073" s="5"/>
      <c r="AN1073" s="5"/>
      <c r="AO1073" s="5"/>
      <c r="AP1073" s="5"/>
      <c r="AQ1073" s="5"/>
      <c r="AR1073" s="5"/>
      <c r="AS1073" s="5"/>
      <c r="AT1073" s="5"/>
      <c r="AU1073" s="5"/>
      <c r="AV1073" s="5"/>
      <c r="AW1073" s="5"/>
    </row>
    <row r="1074" spans="14:49" x14ac:dyDescent="0.2">
      <c r="N1074" s="5"/>
      <c r="O1074" s="5"/>
      <c r="P1074" s="5"/>
      <c r="Q1074" s="5"/>
      <c r="R1074" s="5"/>
      <c r="S1074" s="5"/>
      <c r="T1074" s="5"/>
      <c r="U1074" s="5"/>
      <c r="V1074" s="5"/>
      <c r="W1074" s="5"/>
      <c r="X1074" s="5"/>
      <c r="Y1074" s="5"/>
      <c r="Z1074" s="5"/>
      <c r="AA1074" s="5"/>
      <c r="AB1074" s="5"/>
      <c r="AC1074" s="5"/>
      <c r="AD1074" s="5"/>
      <c r="AE1074" s="5"/>
      <c r="AF1074" s="5"/>
      <c r="AG1074" s="5"/>
      <c r="AH1074" s="5"/>
      <c r="AI1074" s="5"/>
      <c r="AJ1074" s="5"/>
      <c r="AK1074" s="5"/>
      <c r="AL1074" s="5"/>
      <c r="AM1074" s="5"/>
      <c r="AN1074" s="5"/>
      <c r="AO1074" s="5"/>
      <c r="AP1074" s="5"/>
      <c r="AQ1074" s="5"/>
      <c r="AR1074" s="5"/>
      <c r="AS1074" s="5"/>
      <c r="AT1074" s="5"/>
      <c r="AU1074" s="5"/>
      <c r="AV1074" s="5"/>
      <c r="AW1074" s="5"/>
    </row>
    <row r="1075" spans="14:49" x14ac:dyDescent="0.2">
      <c r="N1075" s="5"/>
      <c r="O1075" s="5"/>
      <c r="P1075" s="5"/>
      <c r="Q1075" s="5"/>
      <c r="R1075" s="5"/>
      <c r="S1075" s="5"/>
      <c r="T1075" s="5"/>
      <c r="U1075" s="5"/>
      <c r="V1075" s="5"/>
      <c r="W1075" s="5"/>
      <c r="X1075" s="5"/>
      <c r="Y1075" s="5"/>
      <c r="Z1075" s="5"/>
      <c r="AA1075" s="5"/>
      <c r="AB1075" s="5"/>
      <c r="AC1075" s="5"/>
      <c r="AD1075" s="5"/>
      <c r="AE1075" s="5"/>
      <c r="AF1075" s="5"/>
      <c r="AG1075" s="5"/>
      <c r="AH1075" s="5"/>
      <c r="AI1075" s="5"/>
      <c r="AJ1075" s="5"/>
      <c r="AK1075" s="5"/>
      <c r="AL1075" s="5"/>
      <c r="AM1075" s="5"/>
      <c r="AN1075" s="5"/>
      <c r="AO1075" s="5"/>
      <c r="AP1075" s="5"/>
      <c r="AQ1075" s="5"/>
      <c r="AR1075" s="5"/>
      <c r="AS1075" s="5"/>
      <c r="AT1075" s="5"/>
      <c r="AU1075" s="5"/>
      <c r="AV1075" s="5"/>
      <c r="AW1075" s="5"/>
    </row>
    <row r="1076" spans="14:49" x14ac:dyDescent="0.2">
      <c r="N1076" s="5"/>
      <c r="O1076" s="5"/>
      <c r="P1076" s="5"/>
      <c r="Q1076" s="5"/>
      <c r="R1076" s="5"/>
      <c r="S1076" s="5"/>
      <c r="T1076" s="5"/>
      <c r="U1076" s="5"/>
      <c r="V1076" s="5"/>
      <c r="W1076" s="5"/>
      <c r="X1076" s="5"/>
      <c r="Y1076" s="5"/>
      <c r="Z1076" s="5"/>
      <c r="AA1076" s="5"/>
      <c r="AB1076" s="5"/>
      <c r="AC1076" s="5"/>
      <c r="AD1076" s="5"/>
      <c r="AE1076" s="5"/>
      <c r="AF1076" s="5"/>
      <c r="AG1076" s="5"/>
      <c r="AH1076" s="5"/>
      <c r="AI1076" s="5"/>
      <c r="AJ1076" s="5"/>
      <c r="AK1076" s="5"/>
      <c r="AL1076" s="5"/>
      <c r="AM1076" s="5"/>
      <c r="AN1076" s="5"/>
      <c r="AO1076" s="5"/>
      <c r="AP1076" s="5"/>
      <c r="AQ1076" s="5"/>
      <c r="AR1076" s="5"/>
      <c r="AS1076" s="5"/>
      <c r="AT1076" s="5"/>
      <c r="AU1076" s="5"/>
      <c r="AV1076" s="5"/>
      <c r="AW1076" s="5"/>
    </row>
    <row r="1077" spans="14:49" x14ac:dyDescent="0.2">
      <c r="N1077" s="5"/>
      <c r="O1077" s="5"/>
      <c r="P1077" s="5"/>
      <c r="Q1077" s="5"/>
      <c r="R1077" s="5"/>
      <c r="S1077" s="5"/>
      <c r="T1077" s="5"/>
      <c r="U1077" s="5"/>
      <c r="V1077" s="5"/>
      <c r="W1077" s="5"/>
      <c r="X1077" s="5"/>
      <c r="Y1077" s="5"/>
      <c r="Z1077" s="5"/>
      <c r="AA1077" s="5"/>
      <c r="AB1077" s="5"/>
      <c r="AC1077" s="5"/>
      <c r="AD1077" s="5"/>
      <c r="AE1077" s="5"/>
      <c r="AF1077" s="5"/>
      <c r="AG1077" s="5"/>
      <c r="AH1077" s="5"/>
      <c r="AI1077" s="5"/>
      <c r="AJ1077" s="5"/>
      <c r="AK1077" s="5"/>
      <c r="AL1077" s="5"/>
      <c r="AM1077" s="5"/>
      <c r="AN1077" s="5"/>
      <c r="AO1077" s="5"/>
      <c r="AP1077" s="5"/>
      <c r="AQ1077" s="5"/>
      <c r="AR1077" s="5"/>
      <c r="AS1077" s="5"/>
      <c r="AT1077" s="5"/>
      <c r="AU1077" s="5"/>
      <c r="AV1077" s="5"/>
      <c r="AW1077" s="5"/>
    </row>
    <row r="1078" spans="14:49" x14ac:dyDescent="0.2">
      <c r="N1078" s="5"/>
      <c r="O1078" s="5"/>
      <c r="P1078" s="5"/>
      <c r="Q1078" s="5"/>
      <c r="R1078" s="5"/>
      <c r="S1078" s="5"/>
      <c r="T1078" s="5"/>
      <c r="U1078" s="5"/>
      <c r="V1078" s="5"/>
      <c r="W1078" s="5"/>
      <c r="X1078" s="5"/>
      <c r="Y1078" s="5"/>
      <c r="Z1078" s="5"/>
      <c r="AA1078" s="5"/>
      <c r="AB1078" s="5"/>
      <c r="AC1078" s="5"/>
      <c r="AD1078" s="5"/>
      <c r="AE1078" s="5"/>
      <c r="AF1078" s="5"/>
      <c r="AG1078" s="5"/>
      <c r="AH1078" s="5"/>
      <c r="AI1078" s="5"/>
      <c r="AJ1078" s="5"/>
      <c r="AK1078" s="5"/>
      <c r="AL1078" s="5"/>
      <c r="AM1078" s="5"/>
      <c r="AN1078" s="5"/>
      <c r="AO1078" s="5"/>
      <c r="AP1078" s="5"/>
      <c r="AQ1078" s="5"/>
      <c r="AR1078" s="5"/>
      <c r="AS1078" s="5"/>
      <c r="AT1078" s="5"/>
      <c r="AU1078" s="5"/>
      <c r="AV1078" s="5"/>
      <c r="AW1078" s="5"/>
    </row>
    <row r="1079" spans="14:49" x14ac:dyDescent="0.2">
      <c r="N1079" s="5"/>
      <c r="O1079" s="5"/>
      <c r="P1079" s="5"/>
      <c r="Q1079" s="5"/>
      <c r="R1079" s="5"/>
      <c r="S1079" s="5"/>
      <c r="T1079" s="5"/>
      <c r="U1079" s="5"/>
      <c r="V1079" s="5"/>
      <c r="W1079" s="5"/>
      <c r="X1079" s="5"/>
      <c r="Y1079" s="5"/>
      <c r="Z1079" s="5"/>
      <c r="AA1079" s="5"/>
      <c r="AB1079" s="5"/>
      <c r="AC1079" s="5"/>
      <c r="AD1079" s="5"/>
      <c r="AE1079" s="5"/>
      <c r="AF1079" s="5"/>
      <c r="AG1079" s="5"/>
      <c r="AH1079" s="5"/>
      <c r="AI1079" s="5"/>
      <c r="AJ1079" s="5"/>
      <c r="AK1079" s="5"/>
      <c r="AL1079" s="5"/>
      <c r="AM1079" s="5"/>
      <c r="AN1079" s="5"/>
      <c r="AO1079" s="5"/>
      <c r="AP1079" s="5"/>
      <c r="AQ1079" s="5"/>
      <c r="AR1079" s="5"/>
      <c r="AS1079" s="5"/>
      <c r="AT1079" s="5"/>
      <c r="AU1079" s="5"/>
      <c r="AV1079" s="5"/>
      <c r="AW1079" s="5"/>
    </row>
    <row r="1080" spans="14:49" x14ac:dyDescent="0.2">
      <c r="N1080" s="5"/>
      <c r="O1080" s="5"/>
      <c r="P1080" s="5"/>
      <c r="Q1080" s="5"/>
      <c r="R1080" s="5"/>
      <c r="S1080" s="5"/>
      <c r="T1080" s="5"/>
      <c r="U1080" s="5"/>
      <c r="V1080" s="5"/>
      <c r="W1080" s="5"/>
      <c r="X1080" s="5"/>
      <c r="Y1080" s="5"/>
      <c r="Z1080" s="5"/>
      <c r="AA1080" s="5"/>
      <c r="AB1080" s="5"/>
      <c r="AC1080" s="5"/>
      <c r="AD1080" s="5"/>
      <c r="AE1080" s="5"/>
      <c r="AF1080" s="5"/>
      <c r="AG1080" s="5"/>
      <c r="AH1080" s="5"/>
      <c r="AI1080" s="5"/>
      <c r="AJ1080" s="5"/>
      <c r="AK1080" s="5"/>
      <c r="AL1080" s="5"/>
      <c r="AM1080" s="5"/>
      <c r="AN1080" s="5"/>
      <c r="AO1080" s="5"/>
      <c r="AP1080" s="5"/>
      <c r="AQ1080" s="5"/>
      <c r="AR1080" s="5"/>
      <c r="AS1080" s="5"/>
      <c r="AT1080" s="5"/>
      <c r="AU1080" s="5"/>
      <c r="AV1080" s="5"/>
      <c r="AW1080" s="5"/>
    </row>
    <row r="1081" spans="14:49" x14ac:dyDescent="0.2">
      <c r="N1081" s="5"/>
      <c r="O1081" s="5"/>
      <c r="P1081" s="5"/>
      <c r="Q1081" s="5"/>
      <c r="R1081" s="5"/>
      <c r="S1081" s="5"/>
      <c r="T1081" s="5"/>
      <c r="U1081" s="5"/>
      <c r="V1081" s="5"/>
      <c r="W1081" s="5"/>
      <c r="X1081" s="5"/>
      <c r="Y1081" s="5"/>
      <c r="Z1081" s="5"/>
      <c r="AA1081" s="5"/>
      <c r="AB1081" s="5"/>
      <c r="AC1081" s="5"/>
      <c r="AD1081" s="5"/>
      <c r="AE1081" s="5"/>
      <c r="AF1081" s="5"/>
      <c r="AG1081" s="5"/>
      <c r="AH1081" s="5"/>
      <c r="AI1081" s="5"/>
      <c r="AJ1081" s="5"/>
      <c r="AK1081" s="5"/>
      <c r="AL1081" s="5"/>
      <c r="AM1081" s="5"/>
      <c r="AN1081" s="5"/>
      <c r="AO1081" s="5"/>
      <c r="AP1081" s="5"/>
      <c r="AQ1081" s="5"/>
      <c r="AR1081" s="5"/>
      <c r="AS1081" s="5"/>
      <c r="AT1081" s="5"/>
      <c r="AU1081" s="5"/>
      <c r="AV1081" s="5"/>
      <c r="AW1081" s="5"/>
    </row>
    <row r="1082" spans="14:49" x14ac:dyDescent="0.2">
      <c r="N1082" s="5"/>
      <c r="O1082" s="5"/>
      <c r="P1082" s="5"/>
      <c r="Q1082" s="5"/>
      <c r="R1082" s="5"/>
      <c r="S1082" s="5"/>
      <c r="T1082" s="5"/>
      <c r="U1082" s="5"/>
      <c r="V1082" s="5"/>
      <c r="W1082" s="5"/>
      <c r="X1082" s="5"/>
      <c r="Y1082" s="5"/>
      <c r="Z1082" s="5"/>
      <c r="AA1082" s="5"/>
      <c r="AB1082" s="5"/>
      <c r="AC1082" s="5"/>
      <c r="AD1082" s="5"/>
      <c r="AE1082" s="5"/>
      <c r="AF1082" s="5"/>
      <c r="AG1082" s="5"/>
      <c r="AH1082" s="5"/>
      <c r="AI1082" s="5"/>
      <c r="AJ1082" s="5"/>
      <c r="AK1082" s="5"/>
      <c r="AL1082" s="5"/>
      <c r="AM1082" s="5"/>
      <c r="AN1082" s="5"/>
      <c r="AO1082" s="5"/>
      <c r="AP1082" s="5"/>
      <c r="AQ1082" s="5"/>
      <c r="AR1082" s="5"/>
      <c r="AS1082" s="5"/>
      <c r="AT1082" s="5"/>
      <c r="AU1082" s="5"/>
      <c r="AV1082" s="5"/>
      <c r="AW1082" s="5"/>
    </row>
    <row r="1083" spans="14:49" x14ac:dyDescent="0.2">
      <c r="N1083" s="5"/>
      <c r="O1083" s="5"/>
      <c r="P1083" s="5"/>
      <c r="Q1083" s="5"/>
      <c r="R1083" s="5"/>
      <c r="S1083" s="5"/>
      <c r="T1083" s="5"/>
      <c r="U1083" s="5"/>
      <c r="V1083" s="5"/>
      <c r="W1083" s="5"/>
      <c r="X1083" s="5"/>
      <c r="Y1083" s="5"/>
      <c r="Z1083" s="5"/>
      <c r="AA1083" s="5"/>
      <c r="AB1083" s="5"/>
      <c r="AC1083" s="5"/>
      <c r="AD1083" s="5"/>
      <c r="AE1083" s="5"/>
      <c r="AF1083" s="5"/>
      <c r="AG1083" s="5"/>
      <c r="AH1083" s="5"/>
      <c r="AI1083" s="5"/>
      <c r="AJ1083" s="5"/>
      <c r="AK1083" s="5"/>
      <c r="AL1083" s="5"/>
      <c r="AM1083" s="5"/>
      <c r="AN1083" s="5"/>
      <c r="AO1083" s="5"/>
      <c r="AP1083" s="5"/>
      <c r="AQ1083" s="5"/>
      <c r="AR1083" s="5"/>
      <c r="AS1083" s="5"/>
      <c r="AT1083" s="5"/>
      <c r="AU1083" s="5"/>
      <c r="AV1083" s="5"/>
      <c r="AW1083" s="5"/>
    </row>
    <row r="1084" spans="14:49" x14ac:dyDescent="0.2">
      <c r="N1084" s="5"/>
      <c r="O1084" s="5"/>
      <c r="P1084" s="5"/>
      <c r="Q1084" s="5"/>
      <c r="R1084" s="5"/>
      <c r="S1084" s="5"/>
      <c r="T1084" s="5"/>
      <c r="U1084" s="5"/>
      <c r="V1084" s="5"/>
      <c r="W1084" s="5"/>
      <c r="X1084" s="5"/>
      <c r="Y1084" s="5"/>
      <c r="Z1084" s="5"/>
      <c r="AA1084" s="5"/>
      <c r="AB1084" s="5"/>
      <c r="AC1084" s="5"/>
      <c r="AD1084" s="5"/>
      <c r="AE1084" s="5"/>
      <c r="AF1084" s="5"/>
      <c r="AG1084" s="5"/>
      <c r="AH1084" s="5"/>
      <c r="AI1084" s="5"/>
      <c r="AJ1084" s="5"/>
      <c r="AK1084" s="5"/>
      <c r="AL1084" s="5"/>
      <c r="AM1084" s="5"/>
      <c r="AN1084" s="5"/>
      <c r="AO1084" s="5"/>
      <c r="AP1084" s="5"/>
      <c r="AQ1084" s="5"/>
      <c r="AR1084" s="5"/>
      <c r="AS1084" s="5"/>
      <c r="AT1084" s="5"/>
      <c r="AU1084" s="5"/>
      <c r="AV1084" s="5"/>
      <c r="AW1084" s="5"/>
    </row>
    <row r="1085" spans="14:49" x14ac:dyDescent="0.2">
      <c r="N1085" s="5"/>
      <c r="O1085" s="5"/>
      <c r="P1085" s="5"/>
      <c r="Q1085" s="5"/>
      <c r="R1085" s="5"/>
      <c r="S1085" s="5"/>
      <c r="T1085" s="5"/>
      <c r="U1085" s="5"/>
      <c r="V1085" s="5"/>
      <c r="W1085" s="5"/>
      <c r="X1085" s="5"/>
      <c r="Y1085" s="5"/>
      <c r="Z1085" s="5"/>
      <c r="AA1085" s="5"/>
      <c r="AB1085" s="5"/>
      <c r="AC1085" s="5"/>
      <c r="AD1085" s="5"/>
      <c r="AE1085" s="5"/>
      <c r="AF1085" s="5"/>
      <c r="AG1085" s="5"/>
      <c r="AH1085" s="5"/>
      <c r="AI1085" s="5"/>
      <c r="AJ1085" s="5"/>
      <c r="AK1085" s="5"/>
      <c r="AL1085" s="5"/>
      <c r="AM1085" s="5"/>
      <c r="AN1085" s="5"/>
      <c r="AO1085" s="5"/>
      <c r="AP1085" s="5"/>
      <c r="AQ1085" s="5"/>
      <c r="AR1085" s="5"/>
      <c r="AS1085" s="5"/>
      <c r="AT1085" s="5"/>
      <c r="AU1085" s="5"/>
      <c r="AV1085" s="5"/>
      <c r="AW1085" s="5"/>
    </row>
    <row r="1086" spans="14:49" x14ac:dyDescent="0.2">
      <c r="N1086" s="5"/>
      <c r="O1086" s="5"/>
      <c r="P1086" s="5"/>
      <c r="Q1086" s="5"/>
      <c r="R1086" s="5"/>
      <c r="S1086" s="5"/>
      <c r="T1086" s="5"/>
      <c r="U1086" s="5"/>
      <c r="V1086" s="5"/>
      <c r="W1086" s="5"/>
      <c r="X1086" s="5"/>
      <c r="Y1086" s="5"/>
      <c r="Z1086" s="5"/>
      <c r="AA1086" s="5"/>
      <c r="AB1086" s="5"/>
      <c r="AC1086" s="5"/>
      <c r="AD1086" s="5"/>
      <c r="AE1086" s="5"/>
      <c r="AF1086" s="5"/>
      <c r="AG1086" s="5"/>
      <c r="AH1086" s="5"/>
      <c r="AI1086" s="5"/>
      <c r="AJ1086" s="5"/>
      <c r="AK1086" s="5"/>
      <c r="AL1086" s="5"/>
      <c r="AM1086" s="5"/>
      <c r="AN1086" s="5"/>
      <c r="AO1086" s="5"/>
      <c r="AP1086" s="5"/>
      <c r="AQ1086" s="5"/>
      <c r="AR1086" s="5"/>
      <c r="AS1086" s="5"/>
      <c r="AT1086" s="5"/>
      <c r="AU1086" s="5"/>
      <c r="AV1086" s="5"/>
      <c r="AW1086" s="5"/>
    </row>
    <row r="1087" spans="14:49" x14ac:dyDescent="0.2">
      <c r="N1087" s="5"/>
      <c r="O1087" s="5"/>
      <c r="P1087" s="5"/>
      <c r="Q1087" s="5"/>
      <c r="R1087" s="5"/>
      <c r="S1087" s="5"/>
      <c r="T1087" s="5"/>
      <c r="U1087" s="5"/>
      <c r="V1087" s="5"/>
      <c r="W1087" s="5"/>
      <c r="X1087" s="5"/>
      <c r="Y1087" s="5"/>
      <c r="Z1087" s="5"/>
      <c r="AA1087" s="5"/>
      <c r="AB1087" s="5"/>
      <c r="AC1087" s="5"/>
      <c r="AD1087" s="5"/>
      <c r="AE1087" s="5"/>
      <c r="AF1087" s="5"/>
      <c r="AG1087" s="5"/>
      <c r="AH1087" s="5"/>
      <c r="AI1087" s="5"/>
      <c r="AJ1087" s="5"/>
      <c r="AK1087" s="5"/>
      <c r="AL1087" s="5"/>
      <c r="AM1087" s="5"/>
      <c r="AN1087" s="5"/>
      <c r="AO1087" s="5"/>
      <c r="AP1087" s="5"/>
      <c r="AQ1087" s="5"/>
      <c r="AR1087" s="5"/>
      <c r="AS1087" s="5"/>
      <c r="AT1087" s="5"/>
      <c r="AU1087" s="5"/>
      <c r="AV1087" s="5"/>
      <c r="AW1087" s="5"/>
    </row>
    <row r="1088" spans="14:49" x14ac:dyDescent="0.2">
      <c r="N1088" s="5"/>
      <c r="O1088" s="5"/>
      <c r="P1088" s="5"/>
      <c r="Q1088" s="5"/>
      <c r="R1088" s="5"/>
      <c r="S1088" s="5"/>
      <c r="T1088" s="5"/>
      <c r="U1088" s="5"/>
      <c r="V1088" s="5"/>
      <c r="W1088" s="5"/>
      <c r="X1088" s="5"/>
      <c r="Y1088" s="5"/>
      <c r="Z1088" s="5"/>
      <c r="AA1088" s="5"/>
      <c r="AB1088" s="5"/>
      <c r="AC1088" s="5"/>
      <c r="AD1088" s="5"/>
      <c r="AE1088" s="5"/>
      <c r="AF1088" s="5"/>
      <c r="AG1088" s="5"/>
      <c r="AH1088" s="5"/>
      <c r="AI1088" s="5"/>
      <c r="AJ1088" s="5"/>
      <c r="AK1088" s="5"/>
      <c r="AL1088" s="5"/>
      <c r="AM1088" s="5"/>
      <c r="AN1088" s="5"/>
      <c r="AO1088" s="5"/>
      <c r="AP1088" s="5"/>
      <c r="AQ1088" s="5"/>
      <c r="AR1088" s="5"/>
      <c r="AS1088" s="5"/>
      <c r="AT1088" s="5"/>
      <c r="AU1088" s="5"/>
      <c r="AV1088" s="5"/>
      <c r="AW1088" s="5"/>
    </row>
    <row r="1089" spans="14:49" x14ac:dyDescent="0.2">
      <c r="N1089" s="5"/>
      <c r="O1089" s="5"/>
      <c r="P1089" s="5"/>
      <c r="Q1089" s="5"/>
      <c r="R1089" s="5"/>
      <c r="S1089" s="5"/>
      <c r="T1089" s="5"/>
      <c r="U1089" s="5"/>
      <c r="V1089" s="5"/>
      <c r="W1089" s="5"/>
      <c r="X1089" s="5"/>
      <c r="Y1089" s="5"/>
      <c r="Z1089" s="5"/>
      <c r="AA1089" s="5"/>
      <c r="AB1089" s="5"/>
      <c r="AC1089" s="5"/>
      <c r="AD1089" s="5"/>
      <c r="AE1089" s="5"/>
      <c r="AF1089" s="5"/>
      <c r="AG1089" s="5"/>
      <c r="AH1089" s="5"/>
      <c r="AI1089" s="5"/>
      <c r="AJ1089" s="5"/>
      <c r="AK1089" s="5"/>
      <c r="AL1089" s="5"/>
      <c r="AM1089" s="5"/>
      <c r="AN1089" s="5"/>
      <c r="AO1089" s="5"/>
      <c r="AP1089" s="5"/>
      <c r="AQ1089" s="5"/>
      <c r="AR1089" s="5"/>
      <c r="AS1089" s="5"/>
      <c r="AT1089" s="5"/>
      <c r="AU1089" s="5"/>
      <c r="AV1089" s="5"/>
      <c r="AW1089" s="5"/>
    </row>
    <row r="1090" spans="14:49" x14ac:dyDescent="0.2">
      <c r="N1090" s="5"/>
      <c r="O1090" s="5"/>
      <c r="P1090" s="5"/>
      <c r="Q1090" s="5"/>
      <c r="R1090" s="5"/>
      <c r="S1090" s="5"/>
      <c r="T1090" s="5"/>
      <c r="U1090" s="5"/>
      <c r="V1090" s="5"/>
      <c r="W1090" s="5"/>
      <c r="X1090" s="5"/>
      <c r="Y1090" s="5"/>
      <c r="Z1090" s="5"/>
      <c r="AA1090" s="5"/>
      <c r="AB1090" s="5"/>
      <c r="AC1090" s="5"/>
      <c r="AD1090" s="5"/>
      <c r="AE1090" s="5"/>
      <c r="AF1090" s="5"/>
      <c r="AG1090" s="5"/>
      <c r="AH1090" s="5"/>
      <c r="AI1090" s="5"/>
      <c r="AJ1090" s="5"/>
      <c r="AK1090" s="5"/>
      <c r="AL1090" s="5"/>
      <c r="AM1090" s="5"/>
      <c r="AN1090" s="5"/>
      <c r="AO1090" s="5"/>
      <c r="AP1090" s="5"/>
      <c r="AQ1090" s="5"/>
      <c r="AR1090" s="5"/>
      <c r="AS1090" s="5"/>
      <c r="AT1090" s="5"/>
      <c r="AU1090" s="5"/>
      <c r="AV1090" s="5"/>
      <c r="AW1090" s="5"/>
    </row>
    <row r="1091" spans="14:49" x14ac:dyDescent="0.2">
      <c r="N1091" s="5"/>
      <c r="O1091" s="5"/>
      <c r="P1091" s="5"/>
      <c r="Q1091" s="5"/>
      <c r="R1091" s="5"/>
      <c r="S1091" s="5"/>
      <c r="T1091" s="5"/>
      <c r="U1091" s="5"/>
      <c r="V1091" s="5"/>
      <c r="W1091" s="5"/>
      <c r="X1091" s="5"/>
      <c r="Y1091" s="5"/>
      <c r="Z1091" s="5"/>
      <c r="AA1091" s="5"/>
      <c r="AB1091" s="5"/>
      <c r="AC1091" s="5"/>
      <c r="AD1091" s="5"/>
      <c r="AE1091" s="5"/>
      <c r="AF1091" s="5"/>
      <c r="AG1091" s="5"/>
      <c r="AH1091" s="5"/>
      <c r="AI1091" s="5"/>
      <c r="AJ1091" s="5"/>
      <c r="AK1091" s="5"/>
      <c r="AL1091" s="5"/>
      <c r="AM1091" s="5"/>
      <c r="AN1091" s="5"/>
      <c r="AO1091" s="5"/>
      <c r="AP1091" s="5"/>
      <c r="AQ1091" s="5"/>
      <c r="AR1091" s="5"/>
      <c r="AS1091" s="5"/>
      <c r="AT1091" s="5"/>
      <c r="AU1091" s="5"/>
      <c r="AV1091" s="5"/>
      <c r="AW1091" s="5"/>
    </row>
    <row r="1092" spans="14:49" x14ac:dyDescent="0.2">
      <c r="N1092" s="5"/>
      <c r="O1092" s="5"/>
      <c r="P1092" s="5"/>
      <c r="Q1092" s="5"/>
      <c r="R1092" s="5"/>
      <c r="S1092" s="5"/>
      <c r="T1092" s="5"/>
      <c r="U1092" s="5"/>
      <c r="V1092" s="5"/>
      <c r="W1092" s="5"/>
      <c r="X1092" s="5"/>
      <c r="Y1092" s="5"/>
      <c r="Z1092" s="5"/>
      <c r="AA1092" s="5"/>
      <c r="AB1092" s="5"/>
      <c r="AC1092" s="5"/>
      <c r="AD1092" s="5"/>
      <c r="AE1092" s="5"/>
      <c r="AF1092" s="5"/>
      <c r="AG1092" s="5"/>
      <c r="AH1092" s="5"/>
      <c r="AI1092" s="5"/>
      <c r="AJ1092" s="5"/>
      <c r="AK1092" s="5"/>
      <c r="AL1092" s="5"/>
      <c r="AM1092" s="5"/>
      <c r="AN1092" s="5"/>
      <c r="AO1092" s="5"/>
      <c r="AP1092" s="5"/>
      <c r="AQ1092" s="5"/>
      <c r="AR1092" s="5"/>
      <c r="AS1092" s="5"/>
      <c r="AT1092" s="5"/>
      <c r="AU1092" s="5"/>
      <c r="AV1092" s="5"/>
      <c r="AW1092" s="5"/>
    </row>
    <row r="1093" spans="14:49" x14ac:dyDescent="0.2">
      <c r="N1093" s="5"/>
      <c r="O1093" s="5"/>
      <c r="P1093" s="5"/>
      <c r="Q1093" s="5"/>
      <c r="R1093" s="5"/>
      <c r="S1093" s="5"/>
      <c r="T1093" s="5"/>
      <c r="U1093" s="5"/>
      <c r="V1093" s="5"/>
      <c r="W1093" s="5"/>
      <c r="X1093" s="5"/>
      <c r="Y1093" s="5"/>
      <c r="Z1093" s="5"/>
      <c r="AA1093" s="5"/>
      <c r="AB1093" s="5"/>
      <c r="AC1093" s="5"/>
      <c r="AD1093" s="5"/>
      <c r="AE1093" s="5"/>
      <c r="AF1093" s="5"/>
      <c r="AG1093" s="5"/>
      <c r="AH1093" s="5"/>
      <c r="AI1093" s="5"/>
      <c r="AJ1093" s="5"/>
      <c r="AK1093" s="5"/>
      <c r="AL1093" s="5"/>
      <c r="AM1093" s="5"/>
      <c r="AN1093" s="5"/>
      <c r="AO1093" s="5"/>
      <c r="AP1093" s="5"/>
      <c r="AQ1093" s="5"/>
      <c r="AR1093" s="5"/>
      <c r="AS1093" s="5"/>
      <c r="AT1093" s="5"/>
      <c r="AU1093" s="5"/>
      <c r="AV1093" s="5"/>
      <c r="AW1093" s="5"/>
    </row>
    <row r="1094" spans="14:49" x14ac:dyDescent="0.2">
      <c r="N1094" s="5"/>
      <c r="O1094" s="5"/>
      <c r="P1094" s="5"/>
      <c r="Q1094" s="5"/>
      <c r="R1094" s="5"/>
      <c r="S1094" s="5"/>
      <c r="T1094" s="5"/>
      <c r="U1094" s="5"/>
      <c r="V1094" s="5"/>
      <c r="W1094" s="5"/>
      <c r="X1094" s="5"/>
      <c r="Y1094" s="5"/>
      <c r="Z1094" s="5"/>
      <c r="AA1094" s="5"/>
      <c r="AB1094" s="5"/>
      <c r="AC1094" s="5"/>
      <c r="AD1094" s="5"/>
      <c r="AE1094" s="5"/>
      <c r="AF1094" s="5"/>
      <c r="AG1094" s="5"/>
      <c r="AH1094" s="5"/>
      <c r="AI1094" s="5"/>
      <c r="AJ1094" s="5"/>
      <c r="AK1094" s="5"/>
      <c r="AL1094" s="5"/>
      <c r="AM1094" s="5"/>
      <c r="AN1094" s="5"/>
      <c r="AO1094" s="5"/>
      <c r="AP1094" s="5"/>
      <c r="AQ1094" s="5"/>
      <c r="AR1094" s="5"/>
      <c r="AS1094" s="5"/>
      <c r="AT1094" s="5"/>
      <c r="AU1094" s="5"/>
      <c r="AV1094" s="5"/>
      <c r="AW1094" s="5"/>
    </row>
    <row r="1095" spans="14:49" x14ac:dyDescent="0.2">
      <c r="N1095" s="5"/>
      <c r="O1095" s="5"/>
      <c r="P1095" s="5"/>
      <c r="Q1095" s="5"/>
      <c r="R1095" s="5"/>
      <c r="S1095" s="5"/>
      <c r="T1095" s="5"/>
      <c r="U1095" s="5"/>
      <c r="V1095" s="5"/>
      <c r="W1095" s="5"/>
      <c r="X1095" s="5"/>
      <c r="Y1095" s="5"/>
      <c r="Z1095" s="5"/>
      <c r="AA1095" s="5"/>
      <c r="AB1095" s="5"/>
      <c r="AC1095" s="5"/>
      <c r="AD1095" s="5"/>
      <c r="AE1095" s="5"/>
      <c r="AF1095" s="5"/>
      <c r="AG1095" s="5"/>
      <c r="AH1095" s="5"/>
      <c r="AI1095" s="5"/>
      <c r="AJ1095" s="5"/>
      <c r="AK1095" s="5"/>
      <c r="AL1095" s="5"/>
      <c r="AM1095" s="5"/>
      <c r="AN1095" s="5"/>
      <c r="AO1095" s="5"/>
      <c r="AP1095" s="5"/>
      <c r="AQ1095" s="5"/>
      <c r="AR1095" s="5"/>
      <c r="AS1095" s="5"/>
      <c r="AT1095" s="5"/>
      <c r="AU1095" s="5"/>
      <c r="AV1095" s="5"/>
      <c r="AW1095" s="5"/>
    </row>
    <row r="1096" spans="14:49" x14ac:dyDescent="0.2">
      <c r="N1096" s="5"/>
      <c r="O1096" s="5"/>
      <c r="P1096" s="5"/>
      <c r="Q1096" s="5"/>
      <c r="R1096" s="5"/>
      <c r="S1096" s="5"/>
      <c r="T1096" s="5"/>
      <c r="U1096" s="5"/>
      <c r="V1096" s="5"/>
      <c r="W1096" s="5"/>
      <c r="X1096" s="5"/>
      <c r="Y1096" s="5"/>
      <c r="Z1096" s="5"/>
      <c r="AA1096" s="5"/>
      <c r="AB1096" s="5"/>
      <c r="AC1096" s="5"/>
      <c r="AD1096" s="5"/>
      <c r="AE1096" s="5"/>
      <c r="AF1096" s="5"/>
      <c r="AG1096" s="5"/>
      <c r="AH1096" s="5"/>
      <c r="AI1096" s="5"/>
      <c r="AJ1096" s="5"/>
      <c r="AK1096" s="5"/>
      <c r="AL1096" s="5"/>
      <c r="AM1096" s="5"/>
      <c r="AN1096" s="5"/>
      <c r="AO1096" s="5"/>
      <c r="AP1096" s="5"/>
      <c r="AQ1096" s="5"/>
      <c r="AR1096" s="5"/>
      <c r="AS1096" s="5"/>
      <c r="AT1096" s="5"/>
      <c r="AU1096" s="5"/>
      <c r="AV1096" s="5"/>
      <c r="AW1096" s="5"/>
    </row>
    <row r="1097" spans="14:49" x14ac:dyDescent="0.2">
      <c r="N1097" s="5"/>
      <c r="O1097" s="5"/>
      <c r="P1097" s="5"/>
      <c r="Q1097" s="5"/>
      <c r="R1097" s="5"/>
      <c r="S1097" s="5"/>
      <c r="T1097" s="5"/>
      <c r="U1097" s="5"/>
      <c r="V1097" s="5"/>
      <c r="W1097" s="5"/>
      <c r="X1097" s="5"/>
      <c r="Y1097" s="5"/>
      <c r="Z1097" s="5"/>
      <c r="AA1097" s="5"/>
      <c r="AB1097" s="5"/>
      <c r="AC1097" s="5"/>
      <c r="AD1097" s="5"/>
      <c r="AE1097" s="5"/>
      <c r="AF1097" s="5"/>
      <c r="AG1097" s="5"/>
      <c r="AH1097" s="5"/>
      <c r="AI1097" s="5"/>
      <c r="AJ1097" s="5"/>
      <c r="AK1097" s="5"/>
      <c r="AL1097" s="5"/>
      <c r="AM1097" s="5"/>
      <c r="AN1097" s="5"/>
      <c r="AO1097" s="5"/>
      <c r="AP1097" s="5"/>
      <c r="AQ1097" s="5"/>
      <c r="AR1097" s="5"/>
      <c r="AS1097" s="5"/>
      <c r="AT1097" s="5"/>
      <c r="AU1097" s="5"/>
      <c r="AV1097" s="5"/>
      <c r="AW1097" s="5"/>
    </row>
    <row r="1098" spans="14:49" x14ac:dyDescent="0.2">
      <c r="N1098" s="5"/>
      <c r="O1098" s="5"/>
      <c r="P1098" s="5"/>
      <c r="Q1098" s="5"/>
      <c r="R1098" s="5"/>
      <c r="S1098" s="5"/>
      <c r="T1098" s="5"/>
      <c r="U1098" s="5"/>
      <c r="V1098" s="5"/>
      <c r="W1098" s="5"/>
      <c r="X1098" s="5"/>
      <c r="Y1098" s="5"/>
      <c r="Z1098" s="5"/>
      <c r="AA1098" s="5"/>
      <c r="AB1098" s="5"/>
      <c r="AC1098" s="5"/>
      <c r="AD1098" s="5"/>
      <c r="AE1098" s="5"/>
      <c r="AF1098" s="5"/>
      <c r="AG1098" s="5"/>
      <c r="AH1098" s="5"/>
      <c r="AI1098" s="5"/>
      <c r="AJ1098" s="5"/>
      <c r="AK1098" s="5"/>
      <c r="AL1098" s="5"/>
      <c r="AM1098" s="5"/>
      <c r="AN1098" s="5"/>
      <c r="AO1098" s="5"/>
      <c r="AP1098" s="5"/>
      <c r="AQ1098" s="5"/>
      <c r="AR1098" s="5"/>
      <c r="AS1098" s="5"/>
      <c r="AT1098" s="5"/>
      <c r="AU1098" s="5"/>
      <c r="AV1098" s="5"/>
      <c r="AW1098" s="5"/>
    </row>
    <row r="1099" spans="14:49" x14ac:dyDescent="0.2">
      <c r="N1099" s="5"/>
      <c r="O1099" s="5"/>
      <c r="P1099" s="5"/>
      <c r="Q1099" s="5"/>
      <c r="R1099" s="5"/>
      <c r="S1099" s="5"/>
      <c r="T1099" s="5"/>
      <c r="U1099" s="5"/>
      <c r="V1099" s="5"/>
      <c r="W1099" s="5"/>
      <c r="X1099" s="5"/>
      <c r="Y1099" s="5"/>
      <c r="Z1099" s="5"/>
      <c r="AA1099" s="5"/>
      <c r="AB1099" s="5"/>
      <c r="AC1099" s="5"/>
      <c r="AD1099" s="5"/>
      <c r="AE1099" s="5"/>
      <c r="AF1099" s="5"/>
      <c r="AG1099" s="5"/>
      <c r="AH1099" s="5"/>
      <c r="AI1099" s="5"/>
      <c r="AJ1099" s="5"/>
      <c r="AK1099" s="5"/>
      <c r="AL1099" s="5"/>
      <c r="AM1099" s="5"/>
      <c r="AN1099" s="5"/>
      <c r="AO1099" s="5"/>
      <c r="AP1099" s="5"/>
      <c r="AQ1099" s="5"/>
      <c r="AR1099" s="5"/>
      <c r="AS1099" s="5"/>
      <c r="AT1099" s="5"/>
      <c r="AU1099" s="5"/>
      <c r="AV1099" s="5"/>
      <c r="AW1099" s="5"/>
    </row>
    <row r="1100" spans="14:49" x14ac:dyDescent="0.2">
      <c r="N1100" s="5"/>
      <c r="O1100" s="5"/>
      <c r="P1100" s="5"/>
      <c r="Q1100" s="5"/>
      <c r="R1100" s="5"/>
      <c r="S1100" s="5"/>
      <c r="T1100" s="5"/>
      <c r="U1100" s="5"/>
      <c r="V1100" s="5"/>
      <c r="W1100" s="5"/>
      <c r="X1100" s="5"/>
      <c r="Y1100" s="5"/>
      <c r="Z1100" s="5"/>
      <c r="AA1100" s="5"/>
      <c r="AB1100" s="5"/>
      <c r="AC1100" s="5"/>
      <c r="AD1100" s="5"/>
      <c r="AE1100" s="5"/>
      <c r="AF1100" s="5"/>
      <c r="AG1100" s="5"/>
      <c r="AH1100" s="5"/>
      <c r="AI1100" s="5"/>
      <c r="AJ1100" s="5"/>
      <c r="AK1100" s="5"/>
      <c r="AL1100" s="5"/>
      <c r="AM1100" s="5"/>
      <c r="AN1100" s="5"/>
      <c r="AO1100" s="5"/>
      <c r="AP1100" s="5"/>
      <c r="AQ1100" s="5"/>
      <c r="AR1100" s="5"/>
      <c r="AS1100" s="5"/>
      <c r="AT1100" s="5"/>
      <c r="AU1100" s="5"/>
      <c r="AV1100" s="5"/>
      <c r="AW1100" s="5"/>
    </row>
    <row r="1101" spans="14:49" x14ac:dyDescent="0.2">
      <c r="N1101" s="5"/>
      <c r="O1101" s="5"/>
      <c r="P1101" s="5"/>
      <c r="Q1101" s="5"/>
      <c r="R1101" s="5"/>
      <c r="S1101" s="5"/>
      <c r="T1101" s="5"/>
      <c r="U1101" s="5"/>
      <c r="V1101" s="5"/>
      <c r="W1101" s="5"/>
      <c r="X1101" s="5"/>
      <c r="Y1101" s="5"/>
      <c r="Z1101" s="5"/>
      <c r="AA1101" s="5"/>
      <c r="AB1101" s="5"/>
      <c r="AC1101" s="5"/>
      <c r="AD1101" s="5"/>
      <c r="AE1101" s="5"/>
      <c r="AF1101" s="5"/>
      <c r="AG1101" s="5"/>
      <c r="AH1101" s="5"/>
      <c r="AI1101" s="5"/>
      <c r="AJ1101" s="5"/>
      <c r="AK1101" s="5"/>
      <c r="AL1101" s="5"/>
      <c r="AM1101" s="5"/>
      <c r="AN1101" s="5"/>
      <c r="AO1101" s="5"/>
      <c r="AP1101" s="5"/>
      <c r="AQ1101" s="5"/>
      <c r="AR1101" s="5"/>
      <c r="AS1101" s="5"/>
      <c r="AT1101" s="5"/>
      <c r="AU1101" s="5"/>
      <c r="AV1101" s="5"/>
      <c r="AW1101" s="5"/>
    </row>
    <row r="1102" spans="14:49" x14ac:dyDescent="0.2">
      <c r="N1102" s="5"/>
      <c r="O1102" s="5"/>
      <c r="P1102" s="5"/>
      <c r="Q1102" s="5"/>
      <c r="R1102" s="5"/>
      <c r="S1102" s="5"/>
      <c r="T1102" s="5"/>
      <c r="U1102" s="5"/>
      <c r="V1102" s="5"/>
      <c r="W1102" s="5"/>
      <c r="X1102" s="5"/>
      <c r="Y1102" s="5"/>
      <c r="Z1102" s="5"/>
      <c r="AA1102" s="5"/>
      <c r="AB1102" s="5"/>
      <c r="AC1102" s="5"/>
      <c r="AD1102" s="5"/>
      <c r="AE1102" s="5"/>
      <c r="AF1102" s="5"/>
      <c r="AG1102" s="5"/>
      <c r="AH1102" s="5"/>
      <c r="AI1102" s="5"/>
      <c r="AJ1102" s="5"/>
      <c r="AK1102" s="5"/>
      <c r="AL1102" s="5"/>
      <c r="AM1102" s="5"/>
      <c r="AN1102" s="5"/>
      <c r="AO1102" s="5"/>
      <c r="AP1102" s="5"/>
      <c r="AQ1102" s="5"/>
      <c r="AR1102" s="5"/>
      <c r="AS1102" s="5"/>
      <c r="AT1102" s="5"/>
      <c r="AU1102" s="5"/>
      <c r="AV1102" s="5"/>
      <c r="AW1102" s="5"/>
    </row>
    <row r="1103" spans="14:49" x14ac:dyDescent="0.2">
      <c r="N1103" s="5"/>
      <c r="O1103" s="5"/>
      <c r="P1103" s="5"/>
      <c r="Q1103" s="5"/>
      <c r="R1103" s="5"/>
      <c r="S1103" s="5"/>
      <c r="T1103" s="5"/>
      <c r="U1103" s="5"/>
      <c r="V1103" s="5"/>
      <c r="W1103" s="5"/>
      <c r="X1103" s="5"/>
      <c r="Y1103" s="5"/>
      <c r="Z1103" s="5"/>
      <c r="AA1103" s="5"/>
      <c r="AB1103" s="5"/>
      <c r="AC1103" s="5"/>
      <c r="AD1103" s="5"/>
      <c r="AE1103" s="5"/>
      <c r="AF1103" s="5"/>
      <c r="AG1103" s="5"/>
      <c r="AH1103" s="5"/>
      <c r="AI1103" s="5"/>
      <c r="AJ1103" s="5"/>
      <c r="AK1103" s="5"/>
      <c r="AL1103" s="5"/>
      <c r="AM1103" s="5"/>
      <c r="AN1103" s="5"/>
      <c r="AO1103" s="5"/>
      <c r="AP1103" s="5"/>
      <c r="AQ1103" s="5"/>
      <c r="AR1103" s="5"/>
      <c r="AS1103" s="5"/>
      <c r="AT1103" s="5"/>
      <c r="AU1103" s="5"/>
      <c r="AV1103" s="5"/>
      <c r="AW1103" s="5"/>
    </row>
    <row r="1104" spans="14:49" x14ac:dyDescent="0.2">
      <c r="N1104" s="5"/>
      <c r="O1104" s="5"/>
      <c r="P1104" s="5"/>
      <c r="Q1104" s="5"/>
      <c r="R1104" s="5"/>
      <c r="S1104" s="5"/>
      <c r="T1104" s="5"/>
      <c r="U1104" s="5"/>
      <c r="V1104" s="5"/>
      <c r="W1104" s="5"/>
      <c r="X1104" s="5"/>
      <c r="Y1104" s="5"/>
      <c r="Z1104" s="5"/>
      <c r="AA1104" s="5"/>
      <c r="AB1104" s="5"/>
      <c r="AC1104" s="5"/>
      <c r="AD1104" s="5"/>
      <c r="AE1104" s="5"/>
      <c r="AF1104" s="5"/>
      <c r="AG1104" s="5"/>
      <c r="AH1104" s="5"/>
      <c r="AI1104" s="5"/>
      <c r="AJ1104" s="5"/>
      <c r="AK1104" s="5"/>
      <c r="AL1104" s="5"/>
      <c r="AM1104" s="5"/>
      <c r="AN1104" s="5"/>
      <c r="AO1104" s="5"/>
      <c r="AP1104" s="5"/>
      <c r="AQ1104" s="5"/>
      <c r="AR1104" s="5"/>
      <c r="AS1104" s="5"/>
      <c r="AT1104" s="5"/>
      <c r="AU1104" s="5"/>
      <c r="AV1104" s="5"/>
      <c r="AW1104" s="5"/>
    </row>
    <row r="1105" spans="14:49" x14ac:dyDescent="0.2">
      <c r="N1105" s="5"/>
      <c r="O1105" s="5"/>
      <c r="P1105" s="5"/>
      <c r="Q1105" s="5"/>
      <c r="R1105" s="5"/>
      <c r="S1105" s="5"/>
      <c r="T1105" s="5"/>
      <c r="U1105" s="5"/>
      <c r="V1105" s="5"/>
      <c r="W1105" s="5"/>
      <c r="X1105" s="5"/>
      <c r="Y1105" s="5"/>
      <c r="Z1105" s="5"/>
      <c r="AA1105" s="5"/>
      <c r="AB1105" s="5"/>
      <c r="AC1105" s="5"/>
      <c r="AD1105" s="5"/>
      <c r="AE1105" s="5"/>
      <c r="AF1105" s="5"/>
      <c r="AG1105" s="5"/>
      <c r="AH1105" s="5"/>
      <c r="AI1105" s="5"/>
      <c r="AJ1105" s="5"/>
      <c r="AK1105" s="5"/>
      <c r="AL1105" s="5"/>
      <c r="AM1105" s="5"/>
      <c r="AN1105" s="5"/>
      <c r="AO1105" s="5"/>
      <c r="AP1105" s="5"/>
      <c r="AQ1105" s="5"/>
      <c r="AR1105" s="5"/>
      <c r="AS1105" s="5"/>
      <c r="AT1105" s="5"/>
      <c r="AU1105" s="5"/>
      <c r="AV1105" s="5"/>
      <c r="AW1105" s="5"/>
    </row>
    <row r="1106" spans="14:49" x14ac:dyDescent="0.2">
      <c r="N1106" s="5"/>
      <c r="O1106" s="5"/>
      <c r="P1106" s="5"/>
      <c r="Q1106" s="5"/>
      <c r="R1106" s="5"/>
      <c r="S1106" s="5"/>
      <c r="T1106" s="5"/>
      <c r="U1106" s="5"/>
      <c r="V1106" s="5"/>
      <c r="W1106" s="5"/>
      <c r="X1106" s="5"/>
      <c r="Y1106" s="5"/>
      <c r="Z1106" s="5"/>
      <c r="AA1106" s="5"/>
      <c r="AB1106" s="5"/>
      <c r="AC1106" s="5"/>
      <c r="AD1106" s="5"/>
      <c r="AE1106" s="5"/>
      <c r="AF1106" s="5"/>
      <c r="AG1106" s="5"/>
      <c r="AH1106" s="5"/>
      <c r="AI1106" s="5"/>
      <c r="AJ1106" s="5"/>
      <c r="AK1106" s="5"/>
      <c r="AL1106" s="5"/>
      <c r="AM1106" s="5"/>
      <c r="AN1106" s="5"/>
      <c r="AO1106" s="5"/>
      <c r="AP1106" s="5"/>
      <c r="AQ1106" s="5"/>
      <c r="AR1106" s="5"/>
      <c r="AS1106" s="5"/>
      <c r="AT1106" s="5"/>
      <c r="AU1106" s="5"/>
      <c r="AV1106" s="5"/>
      <c r="AW1106" s="5"/>
    </row>
    <row r="1107" spans="14:49" x14ac:dyDescent="0.2">
      <c r="N1107" s="5"/>
      <c r="O1107" s="5"/>
      <c r="P1107" s="5"/>
      <c r="Q1107" s="5"/>
      <c r="R1107" s="5"/>
      <c r="S1107" s="5"/>
      <c r="T1107" s="5"/>
      <c r="U1107" s="5"/>
      <c r="V1107" s="5"/>
      <c r="W1107" s="5"/>
      <c r="X1107" s="5"/>
      <c r="Y1107" s="5"/>
      <c r="Z1107" s="5"/>
      <c r="AA1107" s="5"/>
      <c r="AB1107" s="5"/>
      <c r="AC1107" s="5"/>
      <c r="AD1107" s="5"/>
      <c r="AE1107" s="5"/>
      <c r="AF1107" s="5"/>
      <c r="AG1107" s="5"/>
      <c r="AH1107" s="5"/>
      <c r="AI1107" s="5"/>
      <c r="AJ1107" s="5"/>
      <c r="AK1107" s="5"/>
      <c r="AL1107" s="5"/>
      <c r="AM1107" s="5"/>
      <c r="AN1107" s="5"/>
      <c r="AO1107" s="5"/>
      <c r="AP1107" s="5"/>
      <c r="AQ1107" s="5"/>
      <c r="AR1107" s="5"/>
      <c r="AS1107" s="5"/>
      <c r="AT1107" s="5"/>
      <c r="AU1107" s="5"/>
      <c r="AV1107" s="5"/>
      <c r="AW1107" s="5"/>
    </row>
    <row r="1108" spans="14:49" x14ac:dyDescent="0.2">
      <c r="N1108" s="5"/>
      <c r="O1108" s="5"/>
      <c r="P1108" s="5"/>
      <c r="Q1108" s="5"/>
      <c r="R1108" s="5"/>
      <c r="S1108" s="5"/>
      <c r="T1108" s="5"/>
      <c r="U1108" s="5"/>
      <c r="V1108" s="5"/>
      <c r="W1108" s="5"/>
      <c r="X1108" s="5"/>
      <c r="Y1108" s="5"/>
      <c r="Z1108" s="5"/>
      <c r="AA1108" s="5"/>
      <c r="AB1108" s="5"/>
      <c r="AC1108" s="5"/>
      <c r="AD1108" s="5"/>
      <c r="AE1108" s="5"/>
      <c r="AF1108" s="5"/>
      <c r="AG1108" s="5"/>
      <c r="AH1108" s="5"/>
      <c r="AI1108" s="5"/>
      <c r="AJ1108" s="5"/>
      <c r="AK1108" s="5"/>
      <c r="AL1108" s="5"/>
      <c r="AM1108" s="5"/>
      <c r="AN1108" s="5"/>
      <c r="AO1108" s="5"/>
      <c r="AP1108" s="5"/>
      <c r="AQ1108" s="5"/>
      <c r="AR1108" s="5"/>
      <c r="AS1108" s="5"/>
      <c r="AT1108" s="5"/>
      <c r="AU1108" s="5"/>
      <c r="AV1108" s="5"/>
      <c r="AW1108" s="5"/>
    </row>
    <row r="1109" spans="14:49" x14ac:dyDescent="0.2">
      <c r="N1109" s="5"/>
      <c r="O1109" s="5"/>
      <c r="P1109" s="5"/>
      <c r="Q1109" s="5"/>
      <c r="R1109" s="5"/>
      <c r="S1109" s="5"/>
      <c r="T1109" s="5"/>
      <c r="U1109" s="5"/>
      <c r="V1109" s="5"/>
      <c r="W1109" s="5"/>
      <c r="X1109" s="5"/>
      <c r="Y1109" s="5"/>
      <c r="Z1109" s="5"/>
      <c r="AA1109" s="5"/>
      <c r="AB1109" s="5"/>
      <c r="AC1109" s="5"/>
      <c r="AD1109" s="5"/>
      <c r="AE1109" s="5"/>
      <c r="AF1109" s="5"/>
      <c r="AG1109" s="5"/>
      <c r="AH1109" s="5"/>
      <c r="AI1109" s="5"/>
      <c r="AJ1109" s="5"/>
      <c r="AK1109" s="5"/>
      <c r="AL1109" s="5"/>
      <c r="AM1109" s="5"/>
      <c r="AN1109" s="5"/>
      <c r="AO1109" s="5"/>
      <c r="AP1109" s="5"/>
      <c r="AQ1109" s="5"/>
      <c r="AR1109" s="5"/>
      <c r="AS1109" s="5"/>
      <c r="AT1109" s="5"/>
      <c r="AU1109" s="5"/>
      <c r="AV1109" s="5"/>
      <c r="AW1109" s="5"/>
    </row>
    <row r="1110" spans="14:49" x14ac:dyDescent="0.2">
      <c r="N1110" s="5"/>
      <c r="O1110" s="5"/>
      <c r="P1110" s="5"/>
      <c r="Q1110" s="5"/>
      <c r="R1110" s="5"/>
      <c r="S1110" s="5"/>
      <c r="T1110" s="5"/>
      <c r="U1110" s="5"/>
      <c r="V1110" s="5"/>
      <c r="W1110" s="5"/>
      <c r="X1110" s="5"/>
      <c r="Y1110" s="5"/>
      <c r="Z1110" s="5"/>
      <c r="AA1110" s="5"/>
      <c r="AB1110" s="5"/>
      <c r="AC1110" s="5"/>
      <c r="AD1110" s="5"/>
      <c r="AE1110" s="5"/>
      <c r="AF1110" s="5"/>
      <c r="AG1110" s="5"/>
      <c r="AH1110" s="5"/>
      <c r="AI1110" s="5"/>
      <c r="AJ1110" s="5"/>
      <c r="AK1110" s="5"/>
      <c r="AL1110" s="5"/>
      <c r="AM1110" s="5"/>
      <c r="AN1110" s="5"/>
      <c r="AO1110" s="5"/>
      <c r="AP1110" s="5"/>
      <c r="AQ1110" s="5"/>
      <c r="AR1110" s="5"/>
      <c r="AS1110" s="5"/>
      <c r="AT1110" s="5"/>
      <c r="AU1110" s="5"/>
      <c r="AV1110" s="5"/>
      <c r="AW1110" s="5"/>
    </row>
    <row r="1111" spans="14:49" x14ac:dyDescent="0.2">
      <c r="N1111" s="5"/>
      <c r="O1111" s="5"/>
      <c r="P1111" s="5"/>
      <c r="Q1111" s="5"/>
      <c r="R1111" s="5"/>
      <c r="S1111" s="5"/>
      <c r="T1111" s="5"/>
      <c r="U1111" s="5"/>
      <c r="V1111" s="5"/>
      <c r="W1111" s="5"/>
      <c r="X1111" s="5"/>
      <c r="Y1111" s="5"/>
      <c r="Z1111" s="5"/>
      <c r="AA1111" s="5"/>
      <c r="AB1111" s="5"/>
      <c r="AC1111" s="5"/>
      <c r="AD1111" s="5"/>
      <c r="AE1111" s="5"/>
      <c r="AF1111" s="5"/>
      <c r="AG1111" s="5"/>
      <c r="AH1111" s="5"/>
      <c r="AI1111" s="5"/>
      <c r="AJ1111" s="5"/>
      <c r="AK1111" s="5"/>
      <c r="AL1111" s="5"/>
      <c r="AM1111" s="5"/>
      <c r="AN1111" s="5"/>
      <c r="AO1111" s="5"/>
      <c r="AP1111" s="5"/>
      <c r="AQ1111" s="5"/>
      <c r="AR1111" s="5"/>
      <c r="AS1111" s="5"/>
      <c r="AT1111" s="5"/>
      <c r="AU1111" s="5"/>
      <c r="AV1111" s="5"/>
      <c r="AW1111" s="5"/>
    </row>
    <row r="1112" spans="14:49" x14ac:dyDescent="0.2">
      <c r="N1112" s="5"/>
      <c r="O1112" s="5"/>
      <c r="P1112" s="5"/>
      <c r="Q1112" s="5"/>
      <c r="R1112" s="5"/>
      <c r="S1112" s="5"/>
      <c r="T1112" s="5"/>
      <c r="U1112" s="5"/>
      <c r="V1112" s="5"/>
      <c r="W1112" s="5"/>
      <c r="X1112" s="5"/>
      <c r="Y1112" s="5"/>
      <c r="Z1112" s="5"/>
      <c r="AA1112" s="5"/>
      <c r="AB1112" s="5"/>
      <c r="AC1112" s="5"/>
      <c r="AD1112" s="5"/>
      <c r="AE1112" s="5"/>
      <c r="AF1112" s="5"/>
      <c r="AG1112" s="5"/>
      <c r="AH1112" s="5"/>
      <c r="AI1112" s="5"/>
      <c r="AJ1112" s="5"/>
      <c r="AK1112" s="5"/>
      <c r="AL1112" s="5"/>
      <c r="AM1112" s="5"/>
      <c r="AN1112" s="5"/>
      <c r="AO1112" s="5"/>
      <c r="AP1112" s="5"/>
      <c r="AQ1112" s="5"/>
      <c r="AR1112" s="5"/>
      <c r="AS1112" s="5"/>
      <c r="AT1112" s="5"/>
      <c r="AU1112" s="5"/>
      <c r="AV1112" s="5"/>
      <c r="AW1112" s="5"/>
    </row>
    <row r="1113" spans="14:49" x14ac:dyDescent="0.2">
      <c r="N1113" s="5"/>
      <c r="O1113" s="5"/>
      <c r="P1113" s="5"/>
      <c r="Q1113" s="5"/>
      <c r="R1113" s="5"/>
      <c r="S1113" s="5"/>
      <c r="T1113" s="5"/>
      <c r="U1113" s="5"/>
      <c r="V1113" s="5"/>
      <c r="W1113" s="5"/>
      <c r="X1113" s="5"/>
      <c r="Y1113" s="5"/>
      <c r="Z1113" s="5"/>
      <c r="AA1113" s="5"/>
      <c r="AB1113" s="5"/>
      <c r="AC1113" s="5"/>
      <c r="AD1113" s="5"/>
      <c r="AE1113" s="5"/>
      <c r="AF1113" s="5"/>
      <c r="AG1113" s="5"/>
      <c r="AH1113" s="5"/>
      <c r="AI1113" s="5"/>
      <c r="AJ1113" s="5"/>
      <c r="AK1113" s="5"/>
      <c r="AL1113" s="5"/>
      <c r="AM1113" s="5"/>
      <c r="AN1113" s="5"/>
      <c r="AO1113" s="5"/>
      <c r="AP1113" s="5"/>
      <c r="AQ1113" s="5"/>
      <c r="AR1113" s="5"/>
      <c r="AS1113" s="5"/>
      <c r="AT1113" s="5"/>
      <c r="AU1113" s="5"/>
      <c r="AV1113" s="5"/>
      <c r="AW1113" s="5"/>
    </row>
    <row r="1114" spans="14:49" x14ac:dyDescent="0.2">
      <c r="N1114" s="5"/>
      <c r="O1114" s="5"/>
      <c r="P1114" s="5"/>
      <c r="Q1114" s="5"/>
      <c r="R1114" s="5"/>
      <c r="S1114" s="5"/>
      <c r="T1114" s="5"/>
      <c r="U1114" s="5"/>
      <c r="V1114" s="5"/>
      <c r="W1114" s="5"/>
      <c r="X1114" s="5"/>
      <c r="Y1114" s="5"/>
      <c r="Z1114" s="5"/>
      <c r="AA1114" s="5"/>
      <c r="AB1114" s="5"/>
      <c r="AC1114" s="5"/>
      <c r="AD1114" s="5"/>
      <c r="AE1114" s="5"/>
      <c r="AF1114" s="5"/>
      <c r="AG1114" s="5"/>
      <c r="AH1114" s="5"/>
      <c r="AI1114" s="5"/>
      <c r="AJ1114" s="5"/>
      <c r="AK1114" s="5"/>
      <c r="AL1114" s="5"/>
      <c r="AM1114" s="5"/>
      <c r="AN1114" s="5"/>
      <c r="AO1114" s="5"/>
      <c r="AP1114" s="5"/>
      <c r="AQ1114" s="5"/>
      <c r="AR1114" s="5"/>
      <c r="AS1114" s="5"/>
      <c r="AT1114" s="5"/>
      <c r="AU1114" s="5"/>
      <c r="AV1114" s="5"/>
      <c r="AW1114" s="5"/>
    </row>
    <row r="1115" spans="14:49" x14ac:dyDescent="0.2">
      <c r="N1115" s="5"/>
      <c r="O1115" s="5"/>
      <c r="P1115" s="5"/>
      <c r="Q1115" s="5"/>
      <c r="R1115" s="5"/>
      <c r="S1115" s="5"/>
      <c r="T1115" s="5"/>
      <c r="U1115" s="5"/>
      <c r="V1115" s="5"/>
      <c r="W1115" s="5"/>
      <c r="X1115" s="5"/>
      <c r="Y1115" s="5"/>
      <c r="Z1115" s="5"/>
      <c r="AA1115" s="5"/>
      <c r="AB1115" s="5"/>
      <c r="AC1115" s="5"/>
      <c r="AD1115" s="5"/>
      <c r="AE1115" s="5"/>
      <c r="AF1115" s="5"/>
      <c r="AG1115" s="5"/>
      <c r="AH1115" s="5"/>
      <c r="AI1115" s="5"/>
      <c r="AJ1115" s="5"/>
      <c r="AK1115" s="5"/>
      <c r="AL1115" s="5"/>
      <c r="AM1115" s="5"/>
      <c r="AN1115" s="5"/>
      <c r="AO1115" s="5"/>
      <c r="AP1115" s="5"/>
      <c r="AQ1115" s="5"/>
      <c r="AR1115" s="5"/>
      <c r="AS1115" s="5"/>
      <c r="AT1115" s="5"/>
      <c r="AU1115" s="5"/>
      <c r="AV1115" s="5"/>
      <c r="AW1115" s="5"/>
    </row>
    <row r="1116" spans="14:49" x14ac:dyDescent="0.2">
      <c r="N1116" s="5"/>
      <c r="O1116" s="5"/>
      <c r="P1116" s="5"/>
      <c r="Q1116" s="5"/>
      <c r="R1116" s="5"/>
      <c r="S1116" s="5"/>
      <c r="T1116" s="5"/>
      <c r="U1116" s="5"/>
      <c r="V1116" s="5"/>
      <c r="W1116" s="5"/>
      <c r="X1116" s="5"/>
      <c r="Y1116" s="5"/>
      <c r="Z1116" s="5"/>
      <c r="AA1116" s="5"/>
      <c r="AB1116" s="5"/>
      <c r="AC1116" s="5"/>
      <c r="AD1116" s="5"/>
      <c r="AE1116" s="5"/>
      <c r="AF1116" s="5"/>
      <c r="AG1116" s="5"/>
      <c r="AH1116" s="5"/>
      <c r="AI1116" s="5"/>
      <c r="AJ1116" s="5"/>
      <c r="AK1116" s="5"/>
      <c r="AL1116" s="5"/>
      <c r="AM1116" s="5"/>
      <c r="AN1116" s="5"/>
      <c r="AO1116" s="5"/>
      <c r="AP1116" s="5"/>
      <c r="AQ1116" s="5"/>
      <c r="AR1116" s="5"/>
      <c r="AS1116" s="5"/>
      <c r="AT1116" s="5"/>
      <c r="AU1116" s="5"/>
      <c r="AV1116" s="5"/>
      <c r="AW1116" s="5"/>
    </row>
    <row r="1117" spans="14:49" x14ac:dyDescent="0.2">
      <c r="N1117" s="5"/>
      <c r="O1117" s="5"/>
      <c r="P1117" s="5"/>
      <c r="Q1117" s="5"/>
      <c r="R1117" s="5"/>
      <c r="S1117" s="5"/>
      <c r="T1117" s="5"/>
      <c r="U1117" s="5"/>
      <c r="V1117" s="5"/>
      <c r="W1117" s="5"/>
      <c r="X1117" s="5"/>
      <c r="Y1117" s="5"/>
      <c r="Z1117" s="5"/>
      <c r="AA1117" s="5"/>
      <c r="AB1117" s="5"/>
      <c r="AC1117" s="5"/>
      <c r="AD1117" s="5"/>
      <c r="AE1117" s="5"/>
      <c r="AF1117" s="5"/>
      <c r="AG1117" s="5"/>
      <c r="AH1117" s="5"/>
      <c r="AI1117" s="5"/>
      <c r="AJ1117" s="5"/>
      <c r="AK1117" s="5"/>
      <c r="AL1117" s="5"/>
      <c r="AM1117" s="5"/>
      <c r="AN1117" s="5"/>
      <c r="AO1117" s="5"/>
      <c r="AP1117" s="5"/>
      <c r="AQ1117" s="5"/>
      <c r="AR1117" s="5"/>
      <c r="AS1117" s="5"/>
      <c r="AT1117" s="5"/>
      <c r="AU1117" s="5"/>
      <c r="AV1117" s="5"/>
      <c r="AW1117" s="5"/>
    </row>
    <row r="1118" spans="14:49" x14ac:dyDescent="0.2">
      <c r="N1118" s="5"/>
      <c r="O1118" s="5"/>
      <c r="P1118" s="5"/>
      <c r="Q1118" s="5"/>
      <c r="R1118" s="5"/>
      <c r="S1118" s="5"/>
      <c r="T1118" s="5"/>
      <c r="U1118" s="5"/>
      <c r="V1118" s="5"/>
      <c r="W1118" s="5"/>
      <c r="X1118" s="5"/>
      <c r="Y1118" s="5"/>
      <c r="Z1118" s="5"/>
      <c r="AA1118" s="5"/>
      <c r="AB1118" s="5"/>
      <c r="AC1118" s="5"/>
      <c r="AD1118" s="5"/>
      <c r="AE1118" s="5"/>
      <c r="AF1118" s="5"/>
      <c r="AG1118" s="5"/>
      <c r="AH1118" s="5"/>
      <c r="AI1118" s="5"/>
      <c r="AJ1118" s="5"/>
      <c r="AK1118" s="5"/>
      <c r="AL1118" s="5"/>
      <c r="AM1118" s="5"/>
      <c r="AN1118" s="5"/>
      <c r="AO1118" s="5"/>
      <c r="AP1118" s="5"/>
      <c r="AQ1118" s="5"/>
      <c r="AR1118" s="5"/>
      <c r="AS1118" s="5"/>
      <c r="AT1118" s="5"/>
      <c r="AU1118" s="5"/>
      <c r="AV1118" s="5"/>
      <c r="AW1118" s="5"/>
    </row>
    <row r="1119" spans="14:49" x14ac:dyDescent="0.2">
      <c r="N1119" s="5"/>
      <c r="O1119" s="5"/>
      <c r="P1119" s="5"/>
      <c r="Q1119" s="5"/>
      <c r="R1119" s="5"/>
      <c r="S1119" s="5"/>
      <c r="T1119" s="5"/>
      <c r="U1119" s="5"/>
      <c r="V1119" s="5"/>
      <c r="W1119" s="5"/>
      <c r="X1119" s="5"/>
      <c r="Y1119" s="5"/>
      <c r="Z1119" s="5"/>
      <c r="AA1119" s="5"/>
      <c r="AB1119" s="5"/>
      <c r="AC1119" s="5"/>
      <c r="AD1119" s="5"/>
      <c r="AE1119" s="5"/>
      <c r="AF1119" s="5"/>
      <c r="AG1119" s="5"/>
      <c r="AH1119" s="5"/>
      <c r="AI1119" s="5"/>
      <c r="AJ1119" s="5"/>
      <c r="AK1119" s="5"/>
      <c r="AL1119" s="5"/>
      <c r="AM1119" s="5"/>
      <c r="AN1119" s="5"/>
      <c r="AO1119" s="5"/>
      <c r="AP1119" s="5"/>
      <c r="AQ1119" s="5"/>
      <c r="AR1119" s="5"/>
      <c r="AS1119" s="5"/>
      <c r="AT1119" s="5"/>
      <c r="AU1119" s="5"/>
      <c r="AV1119" s="5"/>
      <c r="AW1119" s="5"/>
    </row>
    <row r="1120" spans="14:49" x14ac:dyDescent="0.2">
      <c r="N1120" s="5"/>
      <c r="O1120" s="5"/>
      <c r="P1120" s="5"/>
      <c r="Q1120" s="5"/>
      <c r="R1120" s="5"/>
      <c r="S1120" s="5"/>
      <c r="T1120" s="5"/>
      <c r="U1120" s="5"/>
      <c r="V1120" s="5"/>
      <c r="W1120" s="5"/>
      <c r="X1120" s="5"/>
      <c r="Y1120" s="5"/>
      <c r="Z1120" s="5"/>
      <c r="AA1120" s="5"/>
      <c r="AB1120" s="5"/>
      <c r="AC1120" s="5"/>
      <c r="AD1120" s="5"/>
      <c r="AE1120" s="5"/>
      <c r="AF1120" s="5"/>
      <c r="AG1120" s="5"/>
      <c r="AH1120" s="5"/>
      <c r="AI1120" s="5"/>
      <c r="AJ1120" s="5"/>
      <c r="AK1120" s="5"/>
      <c r="AL1120" s="5"/>
      <c r="AM1120" s="5"/>
      <c r="AN1120" s="5"/>
      <c r="AO1120" s="5"/>
      <c r="AP1120" s="5"/>
      <c r="AQ1120" s="5"/>
      <c r="AR1120" s="5"/>
      <c r="AS1120" s="5"/>
      <c r="AT1120" s="5"/>
      <c r="AU1120" s="5"/>
      <c r="AV1120" s="5"/>
      <c r="AW1120" s="5"/>
    </row>
    <row r="1121" spans="14:49" x14ac:dyDescent="0.2">
      <c r="N1121" s="5"/>
      <c r="O1121" s="5"/>
      <c r="P1121" s="5"/>
      <c r="Q1121" s="5"/>
      <c r="R1121" s="5"/>
      <c r="S1121" s="5"/>
      <c r="T1121" s="5"/>
      <c r="U1121" s="5"/>
      <c r="V1121" s="5"/>
      <c r="W1121" s="5"/>
      <c r="X1121" s="5"/>
      <c r="Y1121" s="5"/>
      <c r="Z1121" s="5"/>
      <c r="AA1121" s="5"/>
      <c r="AB1121" s="5"/>
      <c r="AC1121" s="5"/>
      <c r="AD1121" s="5"/>
      <c r="AE1121" s="5"/>
      <c r="AF1121" s="5"/>
      <c r="AG1121" s="5"/>
      <c r="AH1121" s="5"/>
      <c r="AI1121" s="5"/>
      <c r="AJ1121" s="5"/>
      <c r="AK1121" s="5"/>
      <c r="AL1121" s="5"/>
      <c r="AM1121" s="5"/>
      <c r="AN1121" s="5"/>
      <c r="AO1121" s="5"/>
      <c r="AP1121" s="5"/>
      <c r="AQ1121" s="5"/>
      <c r="AR1121" s="5"/>
      <c r="AS1121" s="5"/>
      <c r="AT1121" s="5"/>
      <c r="AU1121" s="5"/>
      <c r="AV1121" s="5"/>
      <c r="AW1121" s="5"/>
    </row>
    <row r="1122" spans="14:49" x14ac:dyDescent="0.2">
      <c r="N1122" s="5"/>
      <c r="O1122" s="5"/>
      <c r="P1122" s="5"/>
      <c r="Q1122" s="5"/>
      <c r="R1122" s="5"/>
      <c r="S1122" s="5"/>
      <c r="T1122" s="5"/>
      <c r="U1122" s="5"/>
      <c r="V1122" s="5"/>
      <c r="W1122" s="5"/>
      <c r="X1122" s="5"/>
      <c r="Y1122" s="5"/>
      <c r="Z1122" s="5"/>
      <c r="AA1122" s="5"/>
      <c r="AB1122" s="5"/>
      <c r="AC1122" s="5"/>
      <c r="AD1122" s="5"/>
      <c r="AE1122" s="5"/>
      <c r="AF1122" s="5"/>
      <c r="AG1122" s="5"/>
      <c r="AH1122" s="5"/>
      <c r="AI1122" s="5"/>
      <c r="AJ1122" s="5"/>
      <c r="AK1122" s="5"/>
      <c r="AL1122" s="5"/>
      <c r="AM1122" s="5"/>
      <c r="AN1122" s="5"/>
      <c r="AO1122" s="5"/>
      <c r="AP1122" s="5"/>
      <c r="AQ1122" s="5"/>
      <c r="AR1122" s="5"/>
      <c r="AS1122" s="5"/>
      <c r="AT1122" s="5"/>
      <c r="AU1122" s="5"/>
      <c r="AV1122" s="5"/>
      <c r="AW1122" s="5"/>
    </row>
    <row r="1123" spans="14:49" x14ac:dyDescent="0.2">
      <c r="N1123" s="5"/>
      <c r="O1123" s="5"/>
      <c r="P1123" s="5"/>
      <c r="Q1123" s="5"/>
      <c r="R1123" s="5"/>
      <c r="S1123" s="5"/>
      <c r="T1123" s="5"/>
      <c r="U1123" s="5"/>
      <c r="V1123" s="5"/>
      <c r="W1123" s="5"/>
      <c r="X1123" s="5"/>
      <c r="Y1123" s="5"/>
      <c r="Z1123" s="5"/>
      <c r="AA1123" s="5"/>
      <c r="AB1123" s="5"/>
      <c r="AC1123" s="5"/>
      <c r="AD1123" s="5"/>
      <c r="AE1123" s="5"/>
      <c r="AF1123" s="5"/>
      <c r="AG1123" s="5"/>
      <c r="AH1123" s="5"/>
      <c r="AI1123" s="5"/>
      <c r="AJ1123" s="5"/>
      <c r="AK1123" s="5"/>
      <c r="AL1123" s="5"/>
      <c r="AM1123" s="5"/>
      <c r="AN1123" s="5"/>
      <c r="AO1123" s="5"/>
      <c r="AP1123" s="5"/>
      <c r="AQ1123" s="5"/>
      <c r="AR1123" s="5"/>
      <c r="AS1123" s="5"/>
      <c r="AT1123" s="5"/>
      <c r="AU1123" s="5"/>
      <c r="AV1123" s="5"/>
      <c r="AW1123" s="5"/>
    </row>
    <row r="1124" spans="14:49" x14ac:dyDescent="0.2">
      <c r="N1124" s="5"/>
      <c r="O1124" s="5"/>
      <c r="P1124" s="5"/>
      <c r="Q1124" s="5"/>
      <c r="R1124" s="5"/>
      <c r="S1124" s="5"/>
      <c r="T1124" s="5"/>
      <c r="U1124" s="5"/>
      <c r="V1124" s="5"/>
      <c r="W1124" s="5"/>
      <c r="X1124" s="5"/>
      <c r="Y1124" s="5"/>
      <c r="Z1124" s="5"/>
      <c r="AA1124" s="5"/>
      <c r="AB1124" s="5"/>
      <c r="AC1124" s="5"/>
      <c r="AD1124" s="5"/>
      <c r="AE1124" s="5"/>
      <c r="AF1124" s="5"/>
      <c r="AG1124" s="5"/>
      <c r="AH1124" s="5"/>
      <c r="AI1124" s="5"/>
      <c r="AJ1124" s="5"/>
      <c r="AK1124" s="5"/>
      <c r="AL1124" s="5"/>
      <c r="AM1124" s="5"/>
      <c r="AN1124" s="5"/>
      <c r="AO1124" s="5"/>
      <c r="AP1124" s="5"/>
      <c r="AQ1124" s="5"/>
      <c r="AR1124" s="5"/>
      <c r="AS1124" s="5"/>
      <c r="AT1124" s="5"/>
      <c r="AU1124" s="5"/>
      <c r="AV1124" s="5"/>
      <c r="AW1124" s="5"/>
    </row>
    <row r="1125" spans="14:49" x14ac:dyDescent="0.2">
      <c r="N1125" s="5"/>
      <c r="O1125" s="5"/>
      <c r="P1125" s="5"/>
      <c r="Q1125" s="5"/>
      <c r="R1125" s="5"/>
      <c r="S1125" s="5"/>
      <c r="T1125" s="5"/>
      <c r="U1125" s="5"/>
      <c r="V1125" s="5"/>
      <c r="W1125" s="5"/>
      <c r="X1125" s="5"/>
      <c r="Y1125" s="5"/>
      <c r="Z1125" s="5"/>
      <c r="AA1125" s="5"/>
      <c r="AB1125" s="5"/>
      <c r="AC1125" s="5"/>
      <c r="AD1125" s="5"/>
      <c r="AE1125" s="5"/>
      <c r="AF1125" s="5"/>
      <c r="AG1125" s="5"/>
      <c r="AH1125" s="5"/>
      <c r="AI1125" s="5"/>
      <c r="AJ1125" s="5"/>
      <c r="AK1125" s="5"/>
      <c r="AL1125" s="5"/>
      <c r="AM1125" s="5"/>
      <c r="AN1125" s="5"/>
      <c r="AO1125" s="5"/>
      <c r="AP1125" s="5"/>
      <c r="AQ1125" s="5"/>
      <c r="AR1125" s="5"/>
      <c r="AS1125" s="5"/>
      <c r="AT1125" s="5"/>
      <c r="AU1125" s="5"/>
      <c r="AV1125" s="5"/>
      <c r="AW1125" s="5"/>
    </row>
    <row r="1126" spans="14:49" x14ac:dyDescent="0.2">
      <c r="N1126" s="5"/>
      <c r="O1126" s="5"/>
      <c r="P1126" s="5"/>
      <c r="Q1126" s="5"/>
      <c r="R1126" s="5"/>
      <c r="S1126" s="5"/>
      <c r="T1126" s="5"/>
      <c r="U1126" s="5"/>
      <c r="V1126" s="5"/>
      <c r="W1126" s="5"/>
      <c r="X1126" s="5"/>
      <c r="Y1126" s="5"/>
      <c r="Z1126" s="5"/>
      <c r="AA1126" s="5"/>
      <c r="AB1126" s="5"/>
      <c r="AC1126" s="5"/>
      <c r="AD1126" s="5"/>
      <c r="AE1126" s="5"/>
      <c r="AF1126" s="5"/>
      <c r="AG1126" s="5"/>
      <c r="AH1126" s="5"/>
      <c r="AI1126" s="5"/>
      <c r="AJ1126" s="5"/>
      <c r="AK1126" s="5"/>
      <c r="AL1126" s="5"/>
      <c r="AM1126" s="5"/>
      <c r="AN1126" s="5"/>
      <c r="AO1126" s="5"/>
      <c r="AP1126" s="5"/>
      <c r="AQ1126" s="5"/>
      <c r="AR1126" s="5"/>
      <c r="AS1126" s="5"/>
      <c r="AT1126" s="5"/>
      <c r="AU1126" s="5"/>
      <c r="AV1126" s="5"/>
      <c r="AW1126" s="5"/>
    </row>
    <row r="1127" spans="14:49" x14ac:dyDescent="0.2">
      <c r="N1127" s="5"/>
      <c r="O1127" s="5"/>
      <c r="P1127" s="5"/>
      <c r="Q1127" s="5"/>
      <c r="R1127" s="5"/>
      <c r="S1127" s="5"/>
      <c r="T1127" s="5"/>
      <c r="U1127" s="5"/>
      <c r="V1127" s="5"/>
      <c r="W1127" s="5"/>
      <c r="X1127" s="5"/>
      <c r="Y1127" s="5"/>
      <c r="Z1127" s="5"/>
      <c r="AA1127" s="5"/>
      <c r="AB1127" s="5"/>
      <c r="AC1127" s="5"/>
      <c r="AD1127" s="5"/>
      <c r="AE1127" s="5"/>
      <c r="AF1127" s="5"/>
      <c r="AG1127" s="5"/>
      <c r="AH1127" s="5"/>
      <c r="AI1127" s="5"/>
      <c r="AJ1127" s="5"/>
      <c r="AK1127" s="5"/>
      <c r="AL1127" s="5"/>
      <c r="AM1127" s="5"/>
      <c r="AN1127" s="5"/>
      <c r="AO1127" s="5"/>
      <c r="AP1127" s="5"/>
      <c r="AQ1127" s="5"/>
      <c r="AR1127" s="5"/>
      <c r="AS1127" s="5"/>
      <c r="AT1127" s="5"/>
      <c r="AU1127" s="5"/>
      <c r="AV1127" s="5"/>
      <c r="AW1127" s="5"/>
    </row>
    <row r="1128" spans="14:49" x14ac:dyDescent="0.2">
      <c r="N1128" s="5"/>
      <c r="O1128" s="5"/>
      <c r="P1128" s="5"/>
      <c r="Q1128" s="5"/>
      <c r="R1128" s="5"/>
      <c r="S1128" s="5"/>
      <c r="T1128" s="5"/>
      <c r="U1128" s="5"/>
      <c r="V1128" s="5"/>
      <c r="W1128" s="5"/>
      <c r="X1128" s="5"/>
      <c r="Y1128" s="5"/>
      <c r="Z1128" s="5"/>
      <c r="AA1128" s="5"/>
      <c r="AB1128" s="5"/>
      <c r="AC1128" s="5"/>
      <c r="AD1128" s="5"/>
      <c r="AE1128" s="5"/>
      <c r="AF1128" s="5"/>
      <c r="AG1128" s="5"/>
      <c r="AH1128" s="5"/>
      <c r="AI1128" s="5"/>
      <c r="AJ1128" s="5"/>
      <c r="AK1128" s="5"/>
      <c r="AL1128" s="5"/>
      <c r="AM1128" s="5"/>
      <c r="AN1128" s="5"/>
      <c r="AO1128" s="5"/>
      <c r="AP1128" s="5"/>
      <c r="AQ1128" s="5"/>
      <c r="AR1128" s="5"/>
      <c r="AS1128" s="5"/>
      <c r="AT1128" s="5"/>
      <c r="AU1128" s="5"/>
      <c r="AV1128" s="5"/>
      <c r="AW1128" s="5"/>
    </row>
    <row r="1129" spans="14:49" x14ac:dyDescent="0.2">
      <c r="N1129" s="5"/>
      <c r="O1129" s="5"/>
      <c r="P1129" s="5"/>
      <c r="Q1129" s="5"/>
      <c r="R1129" s="5"/>
      <c r="S1129" s="5"/>
      <c r="T1129" s="5"/>
      <c r="U1129" s="5"/>
      <c r="V1129" s="5"/>
      <c r="W1129" s="5"/>
      <c r="X1129" s="5"/>
      <c r="Y1129" s="5"/>
      <c r="Z1129" s="5"/>
      <c r="AA1129" s="5"/>
      <c r="AB1129" s="5"/>
      <c r="AC1129" s="5"/>
      <c r="AD1129" s="5"/>
      <c r="AE1129" s="5"/>
      <c r="AF1129" s="5"/>
      <c r="AG1129" s="5"/>
      <c r="AH1129" s="5"/>
      <c r="AI1129" s="5"/>
      <c r="AJ1129" s="5"/>
      <c r="AK1129" s="5"/>
      <c r="AL1129" s="5"/>
      <c r="AM1129" s="5"/>
      <c r="AN1129" s="5"/>
      <c r="AO1129" s="5"/>
      <c r="AP1129" s="5"/>
      <c r="AQ1129" s="5"/>
      <c r="AR1129" s="5"/>
      <c r="AS1129" s="5"/>
      <c r="AT1129" s="5"/>
      <c r="AU1129" s="5"/>
      <c r="AV1129" s="5"/>
      <c r="AW1129" s="5"/>
    </row>
    <row r="1130" spans="14:49" x14ac:dyDescent="0.2">
      <c r="N1130" s="5"/>
      <c r="O1130" s="5"/>
      <c r="P1130" s="5"/>
      <c r="Q1130" s="5"/>
      <c r="R1130" s="5"/>
      <c r="S1130" s="5"/>
      <c r="T1130" s="5"/>
      <c r="U1130" s="5"/>
      <c r="V1130" s="5"/>
      <c r="W1130" s="5"/>
      <c r="X1130" s="5"/>
      <c r="Y1130" s="5"/>
      <c r="Z1130" s="5"/>
      <c r="AA1130" s="5"/>
      <c r="AB1130" s="5"/>
      <c r="AC1130" s="5"/>
      <c r="AD1130" s="5"/>
      <c r="AE1130" s="5"/>
      <c r="AF1130" s="5"/>
      <c r="AG1130" s="5"/>
      <c r="AH1130" s="5"/>
      <c r="AI1130" s="5"/>
      <c r="AJ1130" s="5"/>
      <c r="AK1130" s="5"/>
      <c r="AL1130" s="5"/>
      <c r="AM1130" s="5"/>
      <c r="AN1130" s="5"/>
      <c r="AO1130" s="5"/>
      <c r="AP1130" s="5"/>
      <c r="AQ1130" s="5"/>
      <c r="AR1130" s="5"/>
      <c r="AS1130" s="5"/>
      <c r="AT1130" s="5"/>
      <c r="AU1130" s="5"/>
      <c r="AV1130" s="5"/>
      <c r="AW1130" s="5"/>
    </row>
    <row r="1131" spans="14:49" x14ac:dyDescent="0.2">
      <c r="N1131" s="5"/>
      <c r="O1131" s="5"/>
      <c r="P1131" s="5"/>
      <c r="Q1131" s="5"/>
      <c r="R1131" s="5"/>
      <c r="S1131" s="5"/>
      <c r="T1131" s="5"/>
      <c r="U1131" s="5"/>
      <c r="V1131" s="5"/>
      <c r="W1131" s="5"/>
      <c r="X1131" s="5"/>
      <c r="Y1131" s="5"/>
      <c r="Z1131" s="5"/>
      <c r="AA1131" s="5"/>
      <c r="AB1131" s="5"/>
      <c r="AC1131" s="5"/>
      <c r="AD1131" s="5"/>
      <c r="AE1131" s="5"/>
      <c r="AF1131" s="5"/>
      <c r="AG1131" s="5"/>
      <c r="AH1131" s="5"/>
      <c r="AI1131" s="5"/>
      <c r="AJ1131" s="5"/>
      <c r="AK1131" s="5"/>
      <c r="AL1131" s="5"/>
      <c r="AM1131" s="5"/>
      <c r="AN1131" s="5"/>
      <c r="AO1131" s="5"/>
      <c r="AP1131" s="5"/>
      <c r="AQ1131" s="5"/>
      <c r="AR1131" s="5"/>
      <c r="AS1131" s="5"/>
      <c r="AT1131" s="5"/>
      <c r="AU1131" s="5"/>
      <c r="AV1131" s="5"/>
      <c r="AW1131" s="5"/>
    </row>
    <row r="1132" spans="14:49" x14ac:dyDescent="0.2">
      <c r="N1132" s="5"/>
      <c r="O1132" s="5"/>
      <c r="P1132" s="5"/>
      <c r="Q1132" s="5"/>
      <c r="R1132" s="5"/>
      <c r="S1132" s="5"/>
      <c r="T1132" s="5"/>
      <c r="U1132" s="5"/>
      <c r="V1132" s="5"/>
      <c r="W1132" s="5"/>
      <c r="X1132" s="5"/>
      <c r="Y1132" s="5"/>
      <c r="Z1132" s="5"/>
      <c r="AA1132" s="5"/>
      <c r="AB1132" s="5"/>
      <c r="AC1132" s="5"/>
      <c r="AD1132" s="5"/>
      <c r="AE1132" s="5"/>
      <c r="AF1132" s="5"/>
      <c r="AG1132" s="5"/>
      <c r="AH1132" s="5"/>
      <c r="AI1132" s="5"/>
      <c r="AJ1132" s="5"/>
      <c r="AK1132" s="5"/>
      <c r="AL1132" s="5"/>
      <c r="AM1132" s="5"/>
      <c r="AN1132" s="5"/>
      <c r="AO1132" s="5"/>
      <c r="AP1132" s="5"/>
      <c r="AQ1132" s="5"/>
      <c r="AR1132" s="5"/>
      <c r="AS1132" s="5"/>
      <c r="AT1132" s="5"/>
      <c r="AU1132" s="5"/>
      <c r="AV1132" s="5"/>
      <c r="AW1132" s="5"/>
    </row>
    <row r="1133" spans="14:49" x14ac:dyDescent="0.2">
      <c r="N1133" s="5"/>
      <c r="O1133" s="5"/>
      <c r="P1133" s="5"/>
      <c r="Q1133" s="5"/>
      <c r="R1133" s="5"/>
      <c r="S1133" s="5"/>
      <c r="T1133" s="5"/>
      <c r="U1133" s="5"/>
      <c r="V1133" s="5"/>
      <c r="W1133" s="5"/>
      <c r="X1133" s="5"/>
      <c r="Y1133" s="5"/>
      <c r="Z1133" s="5"/>
      <c r="AA1133" s="5"/>
      <c r="AB1133" s="5"/>
      <c r="AC1133" s="5"/>
      <c r="AD1133" s="5"/>
      <c r="AE1133" s="5"/>
      <c r="AF1133" s="5"/>
      <c r="AG1133" s="5"/>
      <c r="AH1133" s="5"/>
      <c r="AI1133" s="5"/>
      <c r="AJ1133" s="5"/>
      <c r="AK1133" s="5"/>
      <c r="AL1133" s="5"/>
      <c r="AM1133" s="5"/>
      <c r="AN1133" s="5"/>
      <c r="AO1133" s="5"/>
      <c r="AP1133" s="5"/>
      <c r="AQ1133" s="5"/>
      <c r="AR1133" s="5"/>
      <c r="AS1133" s="5"/>
      <c r="AT1133" s="5"/>
      <c r="AU1133" s="5"/>
      <c r="AV1133" s="5"/>
      <c r="AW1133" s="5"/>
    </row>
    <row r="1134" spans="14:49" x14ac:dyDescent="0.2">
      <c r="N1134" s="5"/>
      <c r="O1134" s="5"/>
      <c r="P1134" s="5"/>
      <c r="Q1134" s="5"/>
      <c r="R1134" s="5"/>
      <c r="S1134" s="5"/>
      <c r="T1134" s="5"/>
      <c r="U1134" s="5"/>
      <c r="V1134" s="5"/>
      <c r="W1134" s="5"/>
      <c r="X1134" s="5"/>
      <c r="Y1134" s="5"/>
      <c r="Z1134" s="5"/>
      <c r="AA1134" s="5"/>
      <c r="AB1134" s="5"/>
      <c r="AC1134" s="5"/>
      <c r="AD1134" s="5"/>
      <c r="AE1134" s="5"/>
      <c r="AF1134" s="5"/>
      <c r="AG1134" s="5"/>
      <c r="AH1134" s="5"/>
      <c r="AI1134" s="5"/>
      <c r="AJ1134" s="5"/>
      <c r="AK1134" s="5"/>
      <c r="AL1134" s="5"/>
      <c r="AM1134" s="5"/>
      <c r="AN1134" s="5"/>
      <c r="AO1134" s="5"/>
      <c r="AP1134" s="5"/>
      <c r="AQ1134" s="5"/>
      <c r="AR1134" s="5"/>
      <c r="AS1134" s="5"/>
      <c r="AT1134" s="5"/>
      <c r="AU1134" s="5"/>
      <c r="AV1134" s="5"/>
      <c r="AW1134" s="5"/>
    </row>
    <row r="1135" spans="14:49" x14ac:dyDescent="0.2">
      <c r="N1135" s="5"/>
      <c r="O1135" s="5"/>
      <c r="P1135" s="5"/>
      <c r="Q1135" s="5"/>
      <c r="R1135" s="5"/>
      <c r="S1135" s="5"/>
      <c r="T1135" s="5"/>
      <c r="U1135" s="5"/>
      <c r="V1135" s="5"/>
      <c r="W1135" s="5"/>
      <c r="X1135" s="5"/>
      <c r="Y1135" s="5"/>
      <c r="Z1135" s="5"/>
      <c r="AA1135" s="5"/>
      <c r="AB1135" s="5"/>
      <c r="AC1135" s="5"/>
      <c r="AD1135" s="5"/>
      <c r="AE1135" s="5"/>
      <c r="AF1135" s="5"/>
      <c r="AG1135" s="5"/>
      <c r="AH1135" s="5"/>
      <c r="AI1135" s="5"/>
      <c r="AJ1135" s="5"/>
      <c r="AK1135" s="5"/>
      <c r="AL1135" s="5"/>
      <c r="AM1135" s="5"/>
      <c r="AN1135" s="5"/>
      <c r="AO1135" s="5"/>
      <c r="AP1135" s="5"/>
      <c r="AQ1135" s="5"/>
      <c r="AR1135" s="5"/>
      <c r="AS1135" s="5"/>
      <c r="AT1135" s="5"/>
      <c r="AU1135" s="5"/>
      <c r="AV1135" s="5"/>
      <c r="AW1135" s="5"/>
    </row>
  </sheetData>
  <mergeCells count="18">
    <mergeCell ref="A83:A87"/>
    <mergeCell ref="A89:A93"/>
    <mergeCell ref="A95:A99"/>
    <mergeCell ref="A35:A41"/>
    <mergeCell ref="A54:A58"/>
    <mergeCell ref="A60:A63"/>
    <mergeCell ref="A65:A69"/>
    <mergeCell ref="A71:A75"/>
    <mergeCell ref="A77:A81"/>
    <mergeCell ref="A11:A16"/>
    <mergeCell ref="B1:E1"/>
    <mergeCell ref="B2:E2"/>
    <mergeCell ref="B3:E3"/>
    <mergeCell ref="A8:E8"/>
    <mergeCell ref="A9:E9"/>
    <mergeCell ref="B4:E4"/>
    <mergeCell ref="B5:E5"/>
    <mergeCell ref="B6:E6"/>
  </mergeCells>
  <pageMargins left="0.19685039370078741" right="0.19685039370078741" top="0.19685039370078741" bottom="0.19685039370078741" header="0.11811023622047245" footer="0.11811023622047245"/>
  <pageSetup paperSize="9" scale="85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01.05.23</vt:lpstr>
      <vt:lpstr>'01.05.23'!Заголовки_для_печати</vt:lpstr>
      <vt:lpstr>'01.05.23'!Область_печати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ВАСИЛЬЕВА</cp:lastModifiedBy>
  <cp:lastPrinted>2023-05-03T08:13:23Z</cp:lastPrinted>
  <dcterms:created xsi:type="dcterms:W3CDTF">2022-08-31T08:21:31Z</dcterms:created>
  <dcterms:modified xsi:type="dcterms:W3CDTF">2023-05-03T08:15:22Z</dcterms:modified>
</cp:coreProperties>
</file>